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OS 2016\TERMINOS DE INVITACION\"/>
    </mc:Choice>
  </mc:AlternateContent>
  <bookViews>
    <workbookView xWindow="0" yWindow="0" windowWidth="14370" windowHeight="4035"/>
  </bookViews>
  <sheets>
    <sheet name="RESUMEN" sheetId="2" r:id="rId1"/>
    <sheet name="1. REPUESTOS MOT CONV." sheetId="1" r:id="rId2"/>
    <sheet name="2. MANO DE OBRA MOT CONV." sheetId="3" r:id="rId3"/>
    <sheet name="3. REPUESTOS MOT INTERNATIONAL" sheetId="4" r:id="rId4"/>
    <sheet name="4. MANO DE OBRA MOT INTER" sheetId="6" r:id="rId5"/>
    <sheet name="5. REPUESTOS DIRECCIÓN " sheetId="7" r:id="rId6"/>
    <sheet name="6. MANO DE OBRA DIRECCIÓN" sheetId="8" r:id="rId7"/>
    <sheet name="7. REPUESTOS PREVENTIVO" sheetId="9" r:id="rId8"/>
    <sheet name="8. MANO DE OBRA PREVENTIVO" sheetId="10" r:id="rId9"/>
  </sheets>
  <definedNames>
    <definedName name="_xlnm._FilterDatabase" localSheetId="1" hidden="1">'1. REPUESTOS MOT CONV.'!$A$3:$I$3</definedName>
  </definedNames>
  <calcPr calcId="162913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H38" i="10" l="1"/>
  <c r="H39" i="10"/>
  <c r="H40" i="10"/>
  <c r="H41" i="10"/>
  <c r="H42" i="10"/>
  <c r="H37" i="10"/>
  <c r="H31" i="10"/>
  <c r="H32" i="10"/>
  <c r="H33" i="10"/>
  <c r="H34" i="10"/>
  <c r="H35" i="10"/>
  <c r="H30" i="10"/>
  <c r="H17" i="10"/>
  <c r="H18" i="10"/>
  <c r="H19" i="10"/>
  <c r="H20" i="10"/>
  <c r="H21" i="10"/>
  <c r="H22" i="10"/>
  <c r="H23" i="10"/>
  <c r="H24" i="10"/>
  <c r="H16" i="10"/>
  <c r="H6" i="10"/>
  <c r="H7" i="10"/>
  <c r="H8" i="10"/>
  <c r="H9" i="10"/>
  <c r="H10" i="10"/>
  <c r="H5" i="10"/>
  <c r="H51" i="9"/>
  <c r="H49" i="9"/>
  <c r="H50" i="9"/>
  <c r="H48" i="9"/>
  <c r="H41" i="9"/>
  <c r="H42" i="9"/>
  <c r="H43" i="9"/>
  <c r="H44" i="9"/>
  <c r="H45" i="9"/>
  <c r="H46" i="9"/>
  <c r="H40" i="9"/>
  <c r="H33" i="9"/>
  <c r="H34" i="9"/>
  <c r="H35" i="9"/>
  <c r="H36" i="9"/>
  <c r="H37" i="9"/>
  <c r="H38" i="9"/>
  <c r="H32" i="9"/>
  <c r="H25" i="9"/>
  <c r="H26" i="9"/>
  <c r="H27" i="9"/>
  <c r="H28" i="9"/>
  <c r="H29" i="9"/>
  <c r="H30" i="9"/>
  <c r="H24" i="9"/>
  <c r="H15" i="9"/>
  <c r="H16" i="9"/>
  <c r="H17" i="9"/>
  <c r="H18" i="9"/>
  <c r="H14" i="9"/>
  <c r="H6" i="9"/>
  <c r="H7" i="9"/>
  <c r="H8" i="9"/>
  <c r="H5" i="9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4" i="8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4" i="7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4" i="6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4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4" i="1"/>
  <c r="G208" i="4" l="1"/>
  <c r="H19" i="9"/>
  <c r="H9" i="9"/>
  <c r="H10" i="9" s="1"/>
  <c r="H11" i="9" s="1"/>
  <c r="H52" i="9"/>
  <c r="H25" i="10" l="1"/>
  <c r="H26" i="10" s="1"/>
  <c r="H27" i="10" s="1"/>
  <c r="H53" i="9"/>
  <c r="H54" i="9" s="1"/>
  <c r="H20" i="9"/>
  <c r="H21" i="9" s="1"/>
  <c r="H43" i="10"/>
  <c r="H44" i="10" s="1"/>
  <c r="H45" i="10" s="1"/>
  <c r="H57" i="9" l="1"/>
  <c r="H11" i="10"/>
  <c r="H12" i="10" s="1"/>
  <c r="H13" i="10" s="1"/>
  <c r="H48" i="10" s="1"/>
  <c r="G209" i="4" l="1"/>
  <c r="G210" i="4" s="1"/>
  <c r="G97" i="3"/>
  <c r="G98" i="3" s="1"/>
  <c r="G99" i="3" s="1"/>
  <c r="G58" i="8"/>
  <c r="G59" i="8" s="1"/>
  <c r="G60" i="8" s="1"/>
  <c r="G72" i="7"/>
  <c r="G73" i="7" s="1"/>
  <c r="G74" i="7" s="1"/>
  <c r="G111" i="6"/>
  <c r="G112" i="6" s="1"/>
  <c r="G113" i="6" s="1"/>
  <c r="G131" i="1" l="1"/>
  <c r="G132" i="1" s="1"/>
  <c r="G133" i="1" s="1"/>
  <c r="C11" i="2" s="1"/>
</calcChain>
</file>

<file path=xl/sharedStrings.xml><?xml version="1.0" encoding="utf-8"?>
<sst xmlns="http://schemas.openxmlformats.org/spreadsheetml/2006/main" count="1654" uniqueCount="782">
  <si>
    <t>ABRAZADERA 1/2"</t>
  </si>
  <si>
    <t>NPR</t>
  </si>
  <si>
    <t>ABRAZADERA MANGUERA RADIADOR</t>
  </si>
  <si>
    <t>ABRAZADERAS 3/4"</t>
  </si>
  <si>
    <t>KW</t>
  </si>
  <si>
    <t>ABRAZADERAS TANQUE</t>
  </si>
  <si>
    <t xml:space="preserve">ACOPLE VOLANTE/EJE </t>
  </si>
  <si>
    <t>ANILLO ACOPLE TURBO MOFLE</t>
  </si>
  <si>
    <t>BALANCINES</t>
  </si>
  <si>
    <t>BIELA</t>
  </si>
  <si>
    <t xml:space="preserve">BIELA </t>
  </si>
  <si>
    <t>BOMBA DE ACEITE</t>
  </si>
  <si>
    <t>KW/NPR</t>
  </si>
  <si>
    <t xml:space="preserve">BOQUILLA DE RADIADOR </t>
  </si>
  <si>
    <t>CADENA CARRETEL DERECHO O IZQUIERDO</t>
  </si>
  <si>
    <t>CARTRIDGE DE TURBO</t>
  </si>
  <si>
    <t xml:space="preserve">CASQUETES O COJINETES DE BIELA </t>
  </si>
  <si>
    <t>CAUCHO ENFOCADOR</t>
  </si>
  <si>
    <t>CAUCHOS DEL RECIBIDOR DE LA VOLANTE</t>
  </si>
  <si>
    <t xml:space="preserve">CORREA COMPRESOR </t>
  </si>
  <si>
    <t>CORREA DE VENTILADOR</t>
  </si>
  <si>
    <t>MAZDA T</t>
  </si>
  <si>
    <t xml:space="preserve">CREMALLERA VOLANTE </t>
  </si>
  <si>
    <t>CULATA COMPLETA</t>
  </si>
  <si>
    <t>EMPAQUE CARTER</t>
  </si>
  <si>
    <t>EMPAQUETADURA BOMBA ACEITE</t>
  </si>
  <si>
    <t>EMPAQUETADURA BOMBA DE AGUA</t>
  </si>
  <si>
    <t>EMPAQUETADURA DE CULATA</t>
  </si>
  <si>
    <t>ENFOCADOR DE CAPO</t>
  </si>
  <si>
    <t>ENFOCADOR DE VENTILADOR</t>
  </si>
  <si>
    <t>FANCLUTCH</t>
  </si>
  <si>
    <t xml:space="preserve">GRIFO DRENAJE </t>
  </si>
  <si>
    <t xml:space="preserve">GUAYA ACELERADOR </t>
  </si>
  <si>
    <t xml:space="preserve">INPELE </t>
  </si>
  <si>
    <t xml:space="preserve">JUEGO ANILLOS MOTOR </t>
  </si>
  <si>
    <t>JUEGO BALINERAS CARRETEL  DER O IZQ</t>
  </si>
  <si>
    <t>JUEGO BUJES EJE LEVAS</t>
  </si>
  <si>
    <t xml:space="preserve">JUEGO CASQUETES BANCADA </t>
  </si>
  <si>
    <t>JUEGO CAUCHOS MANZANA ACOPLE BOMBA RIEGO</t>
  </si>
  <si>
    <t>NPR/MAZDA T</t>
  </si>
  <si>
    <t xml:space="preserve">KW </t>
  </si>
  <si>
    <t>KIT ARANDELAS INYECTORES Y RETORNO</t>
  </si>
  <si>
    <t>KIT OVERHOL MOTOR</t>
  </si>
  <si>
    <t xml:space="preserve">KIT OVERHOL MOTOR </t>
  </si>
  <si>
    <t>CT KW/DEUZ</t>
  </si>
  <si>
    <t xml:space="preserve">NPR </t>
  </si>
  <si>
    <t>KIT VARILLA Y TERMINALES ACELERADOR</t>
  </si>
  <si>
    <t>MANGUERA INFERIOR RADIADOR</t>
  </si>
  <si>
    <t>MANGUERA RETORNO  INYECTORES TANQUE ACPM</t>
  </si>
  <si>
    <t>MANGUERA SUPERIOR DE RADIADOR</t>
  </si>
  <si>
    <t>MANGUERA SUPERIOR RADIADOR</t>
  </si>
  <si>
    <t>MANGUERA TERMOSTATO A BOMBA DE AGUA</t>
  </si>
  <si>
    <t>MANGUERA WESTGATE</t>
  </si>
  <si>
    <t xml:space="preserve">MANIJA PARA ASPERSORES DE AGUA </t>
  </si>
  <si>
    <t>NIPLE DE 1/8</t>
  </si>
  <si>
    <t>NIPLE DE 4" EN ACERO INOXIDABLE</t>
  </si>
  <si>
    <t>PANAL RADIADOR 3 FILAS</t>
  </si>
  <si>
    <t>PIN DE 70 MM</t>
  </si>
  <si>
    <t>PLATO BOMBA ACOPLE VOLANTE</t>
  </si>
  <si>
    <t>POLEA BOMBA DE AGUA</t>
  </si>
  <si>
    <t xml:space="preserve">RACOR FILTRO ACPM </t>
  </si>
  <si>
    <t>RADIADOR TIPO ALTO 3 FILAS CT 10MM CON TANQUE SUPERIOR E INFERIOR EN BRONCE BOQUILLAS</t>
  </si>
  <si>
    <t>RETEN CIGÜEÑAL</t>
  </si>
  <si>
    <t>C 70</t>
  </si>
  <si>
    <t>RETENEDOR DE 60 X 35 (EJE ACELERADOR)</t>
  </si>
  <si>
    <t>RETENEDOR DELANTERO DE CIGÜEÑAL</t>
  </si>
  <si>
    <t>RETENEDOR TRASERO CIGÜEÑAL</t>
  </si>
  <si>
    <t>RETENEDOR TRASERO DE CIGÜEÑAL</t>
  </si>
  <si>
    <t>RODILLO VOLANTE</t>
  </si>
  <si>
    <t xml:space="preserve">RODILLO VOLANTE </t>
  </si>
  <si>
    <t xml:space="preserve">SENSOR TEMPERATURA </t>
  </si>
  <si>
    <t>SILICONA ULTRA GREY LOCTITE TUBO</t>
  </si>
  <si>
    <t>SOPORTE DE MOTOR AUXILIAR</t>
  </si>
  <si>
    <t>SOPORTES DELANTEROS DE MOTOR</t>
  </si>
  <si>
    <t>TANQUE DE DESAIREACION DE RADIADOR (TARRO EXPANSOR O AUXILIAR DE RADIADOR)</t>
  </si>
  <si>
    <t>TANQUE INFERIOR RADIADOR EN COBRE</t>
  </si>
  <si>
    <t xml:space="preserve">TAPA LLENADO DE ACEITE </t>
  </si>
  <si>
    <t xml:space="preserve">TAPA LLENADO MOTOR AUXILIAR </t>
  </si>
  <si>
    <t>TAPA RADIADOR</t>
  </si>
  <si>
    <t>TAPA TANQUE DESAIREACION DE RADIADOR</t>
  </si>
  <si>
    <t>TAPÓN DRENAJE DE CARTER</t>
  </si>
  <si>
    <t xml:space="preserve">TAPONES AGUA </t>
  </si>
  <si>
    <t>TORNILLO SOPORTE</t>
  </si>
  <si>
    <t>TORNILLOS DE 1/2 X 1/2 CON TUERCA</t>
  </si>
  <si>
    <t>TORNILLOS DE BIELA x 8</t>
  </si>
  <si>
    <t>TORNILLOS CABECEVACA DEL MOTOR</t>
  </si>
  <si>
    <t xml:space="preserve">TRAPECIO ACELERADOR COMPLETO </t>
  </si>
  <si>
    <t xml:space="preserve">TROMPO TEMPERATURA </t>
  </si>
  <si>
    <t>TUBO DE RESPIRADERO DE MOTOR</t>
  </si>
  <si>
    <t>TUBOS DE ENFRIADOR DE ACEITE</t>
  </si>
  <si>
    <t>VARILLA ACELERADOR CON TERMINALES</t>
  </si>
  <si>
    <t>VARILLA MEDIDORA DE NIVEL DE ACEITE MOTOR</t>
  </si>
  <si>
    <t>VARILLAS IMPULSADORAS</t>
  </si>
  <si>
    <t>VENTILADOR</t>
  </si>
  <si>
    <t xml:space="preserve"> REPUESTOS PARA MOTORES CONVENCIONALES CHEVROLET NPR MOD.98 Y 2012, MAZDA TURBO MOD.98, CHEVROLET C-70 MOD.1981 Y MOTORES AUXILIARES CARRO TANQUES KEMWORTH MOD.2005.</t>
  </si>
  <si>
    <t>CUADRO No. 1</t>
  </si>
  <si>
    <t>CT KW</t>
  </si>
  <si>
    <t>BALANCEAR TURBO</t>
  </si>
  <si>
    <t>NPR/C 70</t>
  </si>
  <si>
    <t>NPR/DEUZ/C 70</t>
  </si>
  <si>
    <t>CAMBIAR BOQUILLA SUPERIOR O INFERIOR DE RADIADOR</t>
  </si>
  <si>
    <t>CAMBIAR BUJES LEVAS</t>
  </si>
  <si>
    <t>CAMBIAR CAMISILLA INYECTOR</t>
  </si>
  <si>
    <t>CAMBIAR CAUCHO ENFOCADOR</t>
  </si>
  <si>
    <t>CAMBIAR CILINDRO DEL APAGADOR</t>
  </si>
  <si>
    <t>DEUZ</t>
  </si>
  <si>
    <t>TODOS</t>
  </si>
  <si>
    <t>CAMBIAR EMPAQUE DE CARTER</t>
  </si>
  <si>
    <t>CAMBIAR EMPAQUE DE CULATA</t>
  </si>
  <si>
    <t>CAMBIAR EMPAQUE DEL MÚLTIPLE</t>
  </si>
  <si>
    <t>CAMBIAR EMPAQUE TURBO</t>
  </si>
  <si>
    <t>CAMBIAR ENFOCADOR DE VENTILADOR</t>
  </si>
  <si>
    <t>CAMBIAR ENFRIADOR DE ACEITE</t>
  </si>
  <si>
    <t>CAMBIAR FANCLUCHT</t>
  </si>
  <si>
    <t>CAMBIAR JUEGO BALINERAS (INCLUYE CAMBIO DEL EMPAQUE BALINERA)</t>
  </si>
  <si>
    <t>CAMBIAR KIT VARILLA Y TERMINALES ACELERADOR</t>
  </si>
  <si>
    <t>CAMBIAR MANGUERA BOMBA DE AGUA</t>
  </si>
  <si>
    <t>CAMBIAR MANGUERA COMBUSTIBLE</t>
  </si>
  <si>
    <t>CAMBIAR MANGUERA INFERIOR AFTERCOOLER</t>
  </si>
  <si>
    <t>CAMBIAR MANGUERA RADIADOR</t>
  </si>
  <si>
    <t>CAMBIAR MANGUERA RETORNO COMBUSTIBLE</t>
  </si>
  <si>
    <t>CAMBIAR MANGUERA RETORNO INYECTORES</t>
  </si>
  <si>
    <t>CAMBIAR RETEN DELANTERO DE CIGÜEÑAL</t>
  </si>
  <si>
    <t>CAMBIAR RETEN TRASERO CIGÜEÑAL</t>
  </si>
  <si>
    <t xml:space="preserve">CAMBIAR RETENEDOR EJE DE LEVAS </t>
  </si>
  <si>
    <t>CAMBIAR SOPORTES DE MOTOR</t>
  </si>
  <si>
    <t>CAMBIAR SOPORTES DE RADIADOR</t>
  </si>
  <si>
    <t>CAMBIAR TAPAS FRONTALES</t>
  </si>
  <si>
    <t>CAMBIAR TARRO EXPANSOR AGUA</t>
  </si>
  <si>
    <t>CAMBIAR TROMPO LUBRICACION</t>
  </si>
  <si>
    <t>CAMBIAR TROMPO TEMPERATURA</t>
  </si>
  <si>
    <t>CAMBIAR TURBO</t>
  </si>
  <si>
    <t>CAMBIAR VENTILADOR</t>
  </si>
  <si>
    <t>CAMBIO RETEN CIGÜEÑAL</t>
  </si>
  <si>
    <t xml:space="preserve">CORREGIR FUGA ACEITE TAPA LLENADO MOTOR </t>
  </si>
  <si>
    <t>CORREGIR FUGA POR RETENEDOR DE CIGÜEÑAL PARTE DELANTERA</t>
  </si>
  <si>
    <t>CORREGIR FUGA POR RETENEDOR DE CIGÜEÑAL PARTE TRASERA (INCLUYE DESMONTE DE CAJA DE CAMBIOS)</t>
  </si>
  <si>
    <t>DESMONTAR Y MONTAR BOMBA DE AGUA</t>
  </si>
  <si>
    <t>DESMONTAR Y MONTAR BOMBA DE RIEGO</t>
  </si>
  <si>
    <t>DESMONTAR Y MONTAR CABECEVACA MOTOR</t>
  </si>
  <si>
    <t xml:space="preserve">DESMONTAR Y MONTAR CAJA </t>
  </si>
  <si>
    <t>DESMONTAR Y MONTAR CARRETEL. PARA MANTENIMIENTO GENERAL</t>
  </si>
  <si>
    <t>DESMONTAR Y MONTAR GRANADA PARA MANTENIMIENTO</t>
  </si>
  <si>
    <t xml:space="preserve">DESMONTAR Y MONTAR INTERCOOLER </t>
  </si>
  <si>
    <t>DESMONTAR Y MONTAR INYECTOR</t>
  </si>
  <si>
    <t xml:space="preserve">DESMONTAR Y MONTAR INYECTORES </t>
  </si>
  <si>
    <t xml:space="preserve">DESMONTAR Y MONTAR RADIADOR </t>
  </si>
  <si>
    <t>DESVARE ANTES DEL PEAJE EN EL TRAPICHE Y SUS ALREDEDORES DIA</t>
  </si>
  <si>
    <t>DESVARE ANTES DEL PEAJITO SOCIAL EN NAVARRA Y SUS ALREDEDORES NOCHE</t>
  </si>
  <si>
    <t>DESVARE BARBOSA Y SUS ALREDEDORES NOCHE</t>
  </si>
  <si>
    <t>DESVARE EL SITIO DE DISPOSICIÓN FINAL PARQUE AMBIENTAL LA PRADERA NOCHE</t>
  </si>
  <si>
    <t>DESVARE EN CORRERÍA EN MEDELLÍN Y SUS CINCO CORREGIMIENTOS NOCHE</t>
  </si>
  <si>
    <t>EMPACAR ENFRIADOR DE ACEITE</t>
  </si>
  <si>
    <t>LAVAR MOTOR</t>
  </si>
  <si>
    <t>LAVAR TANQUE DE COMBUSTIBLE</t>
  </si>
  <si>
    <t>PRUEBA HIDROSTÁTICA A CULATA (INCLUYE LAVADA Y DESARMADA)</t>
  </si>
  <si>
    <t xml:space="preserve">RACHADA/RECTIFICADA/ASENTADA Y ARMADA CULATA </t>
  </si>
  <si>
    <t>RECTIFICAR BANCADA BLOQUE</t>
  </si>
  <si>
    <t>RECTIFICAR CIGÜEÑAL</t>
  </si>
  <si>
    <t>RECTIFICAR CULATA</t>
  </si>
  <si>
    <t>NPR/DEUZC 70</t>
  </si>
  <si>
    <t>REPARAR CHAPOLA FRENO DE AHOGO</t>
  </si>
  <si>
    <t>REPARAR INYECTORES</t>
  </si>
  <si>
    <t>REPARAR PUENTE DE RADIADOR</t>
  </si>
  <si>
    <t>REPARAR ROSCAS CABEZA DE VACA DEL MOTOR</t>
  </si>
  <si>
    <t>REPARAR Y CALIBRAR INYECTOR</t>
  </si>
  <si>
    <t>SONDEAR RADIADOR</t>
  </si>
  <si>
    <t>MANO DE OBRA PARA MOTORES CONVENCIONALES CHEVROLET NPR MOD.98 Y 2012, MAZDA TURBO MOD.98, CHEVROLET C-70 MOD.1981 Y MOTORES AUXILIARES CARRO TANQUES KEMWORTH MOD.2005.</t>
  </si>
  <si>
    <t>CUADRO No. 2</t>
  </si>
  <si>
    <t>CUADRO No. 3</t>
  </si>
  <si>
    <t>HI DT</t>
  </si>
  <si>
    <t>ABRAZADERA 1" 1/4</t>
  </si>
  <si>
    <t>MINI</t>
  </si>
  <si>
    <t xml:space="preserve">ABRAZADERA 1/2" </t>
  </si>
  <si>
    <t>ABRAZADERA 3/8"</t>
  </si>
  <si>
    <t>ABRAZADERA INOXIDABLE 3/4"</t>
  </si>
  <si>
    <t xml:space="preserve">ABRAZADERA INOXIDABLE 5/8 HI </t>
  </si>
  <si>
    <t xml:space="preserve">ABRAZADERA MANGUERA TERMOSTATO  2"1/2 </t>
  </si>
  <si>
    <t>ACOPLE MANGUERA COMBUSTIBLE  3559213C2</t>
  </si>
  <si>
    <t>HI</t>
  </si>
  <si>
    <t>ACOPLE MANGUERA RETORNO</t>
  </si>
  <si>
    <t xml:space="preserve">ACOPLE/CODO BI 3/8*3/8 BRONCE HI </t>
  </si>
  <si>
    <t>AFTERCOOLER  2591777C91</t>
  </si>
  <si>
    <t>ALTERNADOR  A187873</t>
  </si>
  <si>
    <t>ANILLO PISTON 1817247C93</t>
  </si>
  <si>
    <t xml:space="preserve">HI </t>
  </si>
  <si>
    <t>ASIENTO ESCAPE  1830711C1</t>
  </si>
  <si>
    <t>ASIENTO ESCAPE 1821903C3</t>
  </si>
  <si>
    <t>BASE FILTRO SEPARADOR  1677003C2</t>
  </si>
  <si>
    <t>HI VOL</t>
  </si>
  <si>
    <t>BASE SOPORTE BOMBA DE ALTA  1825685B</t>
  </si>
  <si>
    <t>BIELA MOTOR  1830153C93</t>
  </si>
  <si>
    <t>BIELA MOTOR 2599987C91</t>
  </si>
  <si>
    <t xml:space="preserve">BOMBA ACEITE 4BT </t>
  </si>
  <si>
    <t>BOMBA AGUA J286278</t>
  </si>
  <si>
    <t>BOMBA DE ACEITE DE MOTOR 1833357C95</t>
  </si>
  <si>
    <t>BOMBA DE AGUA 1830606C94</t>
  </si>
  <si>
    <t xml:space="preserve">BOMBA DE BAJA </t>
  </si>
  <si>
    <t>BOTADOR 1809570C4</t>
  </si>
  <si>
    <t>CAMISILLA INYECTOR 1833382C1</t>
  </si>
  <si>
    <t>CARTER REMANUFACTURADO 1823740C93</t>
  </si>
  <si>
    <t>CASQUETE BANCADA STD 1822321C91</t>
  </si>
  <si>
    <t>CASQUETE BIELA STD 1822389C91</t>
  </si>
  <si>
    <t xml:space="preserve">CAUCHO TANQUE COMBUSTIBLE </t>
  </si>
  <si>
    <t>CILINDRO FRENO AHOGO PX018395</t>
  </si>
  <si>
    <t>CONECTOR SENSOR CMP HI 3823254</t>
  </si>
  <si>
    <t>CONTROL ALARMA REVERSA CASE 405418A1</t>
  </si>
  <si>
    <t>CORAZA DE RADIADOR DT 12 2596088C92</t>
  </si>
  <si>
    <t xml:space="preserve">CORREA VENTILADOR CASE 87681147-J911563 </t>
  </si>
  <si>
    <t xml:space="preserve">CULATA DE MOTOR </t>
  </si>
  <si>
    <t>DISYUNTOR - RELAY 75ª 3607384C1</t>
  </si>
  <si>
    <t>EJE LEVAS DEL MOTOR 1820208C94</t>
  </si>
  <si>
    <t>HI DT/VOL</t>
  </si>
  <si>
    <t>EMPAQUE BASE TURBO 1822120C1</t>
  </si>
  <si>
    <t>EMPAQUE BOMBA ALTA 1825685C1</t>
  </si>
  <si>
    <t xml:space="preserve">EMPAQUE CARCAZA FILTRO AIRE </t>
  </si>
  <si>
    <t>EMPAQUE CARTER 1826587C1</t>
  </si>
  <si>
    <t xml:space="preserve">EMPAQUE ENFRIADOR ACEITE 1823182C95 </t>
  </si>
  <si>
    <t xml:space="preserve">EMPAQUE LAMINADO 4" FRENO AHOGO </t>
  </si>
  <si>
    <t xml:space="preserve">EMPAQUE SOPORTE RETENEDOR TRASERO 1824911C1 </t>
  </si>
  <si>
    <t>EMPAQUE SUPERIOR CULATA</t>
  </si>
  <si>
    <t xml:space="preserve">EMPAQUE TERMOSTATO J923331  </t>
  </si>
  <si>
    <t xml:space="preserve">EMPAQUETADURA BASE TURBO J919369 </t>
  </si>
  <si>
    <t xml:space="preserve">EMPAQUETADURA SUPERIOR DE CULATA CASE J283333  </t>
  </si>
  <si>
    <t xml:space="preserve">ENFOCADOR RADIADOR CASE 390981A2  </t>
  </si>
  <si>
    <t>ENFRIADOR ACEITE 1841741C2</t>
  </si>
  <si>
    <t>ESPACIADOR FANCLUTCH</t>
  </si>
  <si>
    <t>FANCLUCHT ON/OFF 1617899C91</t>
  </si>
  <si>
    <t>FANCLUTCH 2601975C1</t>
  </si>
  <si>
    <t>FANCLUTCH 2602038C1</t>
  </si>
  <si>
    <t>HI CT</t>
  </si>
  <si>
    <t>FILTRO AIRE ACONDICIONADO 2506656C1</t>
  </si>
  <si>
    <t xml:space="preserve">GUAYA FRENO SEGURIDAD CASE 367454A2 </t>
  </si>
  <si>
    <t>HARNES DE INYECTOR 1889905C91</t>
  </si>
  <si>
    <t>HARNES DE MOTOR 1807417C95</t>
  </si>
  <si>
    <t>HARNES DE MOTOR SENSORES 1833443c95</t>
  </si>
  <si>
    <t>HARNES INYECTOR MOTOR 1889905C91</t>
  </si>
  <si>
    <t>INYECTOR 2593596C91</t>
  </si>
  <si>
    <t>INYECTOR REMANUFACTURADO 2593595C91</t>
  </si>
  <si>
    <t xml:space="preserve">KIT EMPAQUE SPOOL 375707A1 </t>
  </si>
  <si>
    <t>KIT EMPAQUES DE MOTOR 1824970C99</t>
  </si>
  <si>
    <t xml:space="preserve">KIT EMPAQUES TURBO </t>
  </si>
  <si>
    <t xml:space="preserve">KIT MOTOR 1841897C94 </t>
  </si>
  <si>
    <t>KIT MOTOR 1833446C95</t>
  </si>
  <si>
    <t xml:space="preserve">KIT PIN AJUSTE Y ARANDELA ALUMINIO INYECTOR </t>
  </si>
  <si>
    <t>LATA REFRIGERANTE 680G R-134D CL 04-4034 -- 680 G R-134D</t>
  </si>
  <si>
    <t>LIMPIADOR GOLD EAGLE UPC 73905212021</t>
  </si>
  <si>
    <t>MANGUERA  ACERADA BOMBA ALTA 1829802C1</t>
  </si>
  <si>
    <t xml:space="preserve">MANGUERA AGUA COMPRESOR BLOQUE </t>
  </si>
  <si>
    <t xml:space="preserve">MANGUERA CAUCHO/LONA 1"*METRO </t>
  </si>
  <si>
    <t>MANGUERA ENTRADA RADIADOR  3532993C4</t>
  </si>
  <si>
    <t xml:space="preserve">MANGUERA RETORNO 3/8*1 CAUCHO LONA  X  METRO </t>
  </si>
  <si>
    <t xml:space="preserve">MANGUERA TERMOSTATO 2 1/2"*20 SILICONADA </t>
  </si>
  <si>
    <t>MANGUERA TURBO 2 1/2"A 3 1/2" 3561932C1</t>
  </si>
  <si>
    <t>MANZANA DE FANCLUTCH 1822050C93</t>
  </si>
  <si>
    <t>MICROSWITCH CLUTCH 3 CABLE 2041792C91</t>
  </si>
  <si>
    <t>MODULO CONTROL ELECTR ECM 1833341C6</t>
  </si>
  <si>
    <t>ORING CONECTOR DEUS 1824908C1</t>
  </si>
  <si>
    <t xml:space="preserve">ORING DESCARGUE TURBO </t>
  </si>
  <si>
    <t>ORING SELLO BOMBA</t>
  </si>
  <si>
    <t>ORING TUBO DESFOGUE 1822135C1</t>
  </si>
  <si>
    <t>PEDAL ACELERADOR  2594318C92</t>
  </si>
  <si>
    <t>PEDAL ACELERADOR  2596214C91</t>
  </si>
  <si>
    <t xml:space="preserve">PIVOTE EJE FRENO AHOGO </t>
  </si>
  <si>
    <t>PORTAFUSIBLE</t>
  </si>
  <si>
    <t xml:space="preserve">RACOR B 68 1/4 </t>
  </si>
  <si>
    <t>RADIADOR 1697273C2</t>
  </si>
  <si>
    <t>RADIADOR 2000986C93</t>
  </si>
  <si>
    <t>RADIADOR 2585978C94</t>
  </si>
  <si>
    <t>RADIADOR 2504905C92</t>
  </si>
  <si>
    <t xml:space="preserve">HI  </t>
  </si>
  <si>
    <t>SENSOR CMP EJE LEVA 1885812C91</t>
  </si>
  <si>
    <t>SENSOR EOP 1823925C1</t>
  </si>
  <si>
    <t>SENSOR EOP 1807369C2</t>
  </si>
  <si>
    <t>SENSOR EOT 1814320C1</t>
  </si>
  <si>
    <t>SENSOR ICP 1830669C92</t>
  </si>
  <si>
    <t>SENSOR MAP 1840078C1</t>
  </si>
  <si>
    <t>SENSOR VSS 1669290C91</t>
  </si>
  <si>
    <t>SOPORTE DE RADIADOR 3532990C1</t>
  </si>
  <si>
    <t>SOPORTE DELANTERO MOTOR 3549169C2</t>
  </si>
  <si>
    <t>SOPORTE RETENEDOR TRASERO CIGÜEÑAL 1841139C92</t>
  </si>
  <si>
    <t>SOPORTE TRASERO MOTOR 1664728C1</t>
  </si>
  <si>
    <t xml:space="preserve">SOPORTES RADIADOR </t>
  </si>
  <si>
    <t>SUPLEMENTOS SOPORTE MOTOR (ARANDELA) 1664726C2</t>
  </si>
  <si>
    <t xml:space="preserve">TANQUE AUXILIAR RADIADOR </t>
  </si>
  <si>
    <t>TAPA CARCAZA FILTRO AIRE 3546422C1</t>
  </si>
  <si>
    <t>TAPA DE TARRO EXPANSOR 2039390C3</t>
  </si>
  <si>
    <t>TAPA FRONTAL DELANTERA 1820465C4</t>
  </si>
  <si>
    <t>TAPA FRONTAL TRASERA 1826335C92</t>
  </si>
  <si>
    <t xml:space="preserve">TAPA RADIADOR </t>
  </si>
  <si>
    <t>TAPA TANQUE COMBUSTIBLE S-A968</t>
  </si>
  <si>
    <t>TAPA TANQUE LIMPIABRISAS 2508669C1</t>
  </si>
  <si>
    <t>TAPA TARRO EXPANSOR 530874R1</t>
  </si>
  <si>
    <t>TAPA TARRO EXPANSOR O AUXILIAR 2039390C3</t>
  </si>
  <si>
    <t>TARRO EXPAN/AUX RADIADO 2600660C91</t>
  </si>
  <si>
    <t>TARRO EXPANSOR/AUXILIAR 2507478C3</t>
  </si>
  <si>
    <t xml:space="preserve">TERMOSTATO CASE A77736  </t>
  </si>
  <si>
    <t>TERMOSTATO 1830256C93</t>
  </si>
  <si>
    <t>TOBERA ALIMENT ALTA PRESI 1829801C91</t>
  </si>
  <si>
    <t xml:space="preserve">TORNILLO 1/2 X 2 1/2 ACERO CON TUERCA </t>
  </si>
  <si>
    <t xml:space="preserve">TORNILLO 10 MM*2 1/2 </t>
  </si>
  <si>
    <t xml:space="preserve">TORNILLO 3/8 X 1 ACERO CON TUERCA </t>
  </si>
  <si>
    <t xml:space="preserve">TORNILLO 5/8 X 2 1/2  </t>
  </si>
  <si>
    <t xml:space="preserve">TORNILLO 5/8 X 3 1/2  </t>
  </si>
  <si>
    <t xml:space="preserve">TORNILLO DE 1/2 X 1 1/2  </t>
  </si>
  <si>
    <t>TORNILLO DELANTERO SOPORTE MOTOR</t>
  </si>
  <si>
    <t>TROMPO TEMPERATURA 1814320C1</t>
  </si>
  <si>
    <t xml:space="preserve">TUBO LLENADO 3818989C1 </t>
  </si>
  <si>
    <t xml:space="preserve">TUERCA 3/4" </t>
  </si>
  <si>
    <t>TUERCA 5/16</t>
  </si>
  <si>
    <t xml:space="preserve">TURBO ALIMENTADOR (CORE) </t>
  </si>
  <si>
    <t>TURBO ALIMENTADOR 751361-5007-1</t>
  </si>
  <si>
    <t>TURBO ALIMENTADOR  751361-5002-1</t>
  </si>
  <si>
    <t>VARILLA IMPULSORA 1821962C2</t>
  </si>
  <si>
    <t>VARILLA MEDIDOR NIVEL ACEITE 1820396C3</t>
  </si>
  <si>
    <t xml:space="preserve">VENTILADOR </t>
  </si>
  <si>
    <t xml:space="preserve">VENTILADOR RADIADOR  CASE 412005A1 </t>
  </si>
  <si>
    <t>CUADRO No. 4</t>
  </si>
  <si>
    <t xml:space="preserve">CÓDIGO INTERNO </t>
  </si>
  <si>
    <t xml:space="preserve">DESCRIPCIÓN </t>
  </si>
  <si>
    <t xml:space="preserve">CANTIDAD  ESTIMADA   </t>
  </si>
  <si>
    <t>MIN</t>
  </si>
  <si>
    <t xml:space="preserve">HI DT </t>
  </si>
  <si>
    <t xml:space="preserve">CAMBIAR ABRAZADERA 2"1/2 MANGUERA   INF RADIA Y MANG TERMOSTATO  </t>
  </si>
  <si>
    <t>CAMBIAR AFTERCOOLER POST-ENFRIADOR</t>
  </si>
  <si>
    <t xml:space="preserve">CAMBIAR BASE FILTRO DE COMBUSTIBLE </t>
  </si>
  <si>
    <t xml:space="preserve">CAMBIAR CARTER </t>
  </si>
  <si>
    <t xml:space="preserve">CAMBIAR CILINDRO FRENO DE AHOGO </t>
  </si>
  <si>
    <t>CAMBIAR EMPAQUE BASE DE TURBO</t>
  </si>
  <si>
    <t>CAMBIAR EMPAQUE LAMINADO 4"  FRENO AHOGO</t>
  </si>
  <si>
    <t xml:space="preserve">CAMBIAR ENFOCADOR DE RADIADOR </t>
  </si>
  <si>
    <t xml:space="preserve">CAMBIAR ENFRIADOR DE ACEITE </t>
  </si>
  <si>
    <t>CAMBIAR FANCLUTCH</t>
  </si>
  <si>
    <t xml:space="preserve">CAMBIAR HARNES DE MOTOR </t>
  </si>
  <si>
    <t xml:space="preserve">CAMBIAR INYECTOR (CORE)  CASE </t>
  </si>
  <si>
    <t xml:space="preserve">CAMBIAR INYECTOR </t>
  </si>
  <si>
    <t>CAMBIAR MANG ELEC/VALV CILI CILINDRO 3/8*0.20</t>
  </si>
  <si>
    <t>CAMBIAR MANG ELEC/VALV COMP COMPRESOR 3/8*1.20</t>
  </si>
  <si>
    <t xml:space="preserve">CAMBIAR MANGUERA HIDRA  BOMBA PRINCIPAL </t>
  </si>
  <si>
    <t xml:space="preserve">CAMBIAR MANGUERA SALIDA TERMOSTATO </t>
  </si>
  <si>
    <t xml:space="preserve">CAMBIAR MANZANA FUNCLUTCH </t>
  </si>
  <si>
    <t xml:space="preserve">CAMBIAR PEDAL DE ACELERADOR </t>
  </si>
  <si>
    <t xml:space="preserve">CAMBIAR PESCADOR TANQUE COMBUSTIBLE </t>
  </si>
  <si>
    <t>CAMBIAR PIVOTE EJE FREN AHOGO</t>
  </si>
  <si>
    <t xml:space="preserve">CAMBIAR PORTAFUSIBLE </t>
  </si>
  <si>
    <t xml:space="preserve">CAMBIAR RADIADOR </t>
  </si>
  <si>
    <t xml:space="preserve">CAMBIAR RETEN DEL CIGÜEÑAL </t>
  </si>
  <si>
    <t>CAMBIAR SENSOR CMP</t>
  </si>
  <si>
    <t xml:space="preserve">CAMBIAR SENSOR ECT </t>
  </si>
  <si>
    <t xml:space="preserve">CAMBIAR SENSOR EOP </t>
  </si>
  <si>
    <t xml:space="preserve">CAMBIAR SENSOR EOT </t>
  </si>
  <si>
    <t>CAMBIAR SENSOR IAT</t>
  </si>
  <si>
    <t xml:space="preserve">CAMBIAR SENSOR ICP </t>
  </si>
  <si>
    <t xml:space="preserve">CAMBIAR SENSOR MAP </t>
  </si>
  <si>
    <t xml:space="preserve">CAMBIAR SOPORTE DEL MOTOR </t>
  </si>
  <si>
    <t xml:space="preserve">CAMBIAR SOPORTE RADIADOR </t>
  </si>
  <si>
    <t xml:space="preserve">CAMBIAR SOPORTE TRAS MOTOR </t>
  </si>
  <si>
    <t xml:space="preserve">CAMBIAR TARRO EXPANSOR DE RADIADOR </t>
  </si>
  <si>
    <t xml:space="preserve">CAMBIAR TERMOSTATO </t>
  </si>
  <si>
    <t xml:space="preserve">CAMBIAR TORNILLOS PUENTE DELANTERO C/U </t>
  </si>
  <si>
    <t xml:space="preserve">CAMBIAR VENTILADOR </t>
  </si>
  <si>
    <t xml:space="preserve">DESMONTAR Y MONTAR  ALTERNADOR </t>
  </si>
  <si>
    <t xml:space="preserve">DESMONTAR Y MONTAR CABEZA DE VACA Y MOTOR DE ARRANQUE </t>
  </si>
  <si>
    <t xml:space="preserve">DESMONTAR Y MONTAR CULATA </t>
  </si>
  <si>
    <t xml:space="preserve"> TANQUE COMBUSTI </t>
  </si>
  <si>
    <t>DESMONTAR Y MONTAR TAPA FRONTAL DE MOTOR DT 12 TAPA FRONTAL TRASERA Y KIT EMPAQUE</t>
  </si>
  <si>
    <t xml:space="preserve">DESMONTAR Y MONTAR TAPA FRONTAL  </t>
  </si>
  <si>
    <t>DESMONTAR Y MONTAR TAPA FRONTAL TAPA CON CAMBIO Y EMPAQUE</t>
  </si>
  <si>
    <t>DESMONTAR Y MONTAR TUBO LLENADO</t>
  </si>
  <si>
    <t>DESVARE HASTA ANTES DEL PEAJE TRAPICHE SUS ALREDEDORES NOCHE</t>
  </si>
  <si>
    <t>DESVARE HASTA BARBOSA Y SUS ALREDEDORES NOCHE</t>
  </si>
  <si>
    <t>DESVARE HASTA EL SITIO DE PARQUE AMBIENTAL PRADERA NOCHE</t>
  </si>
  <si>
    <t xml:space="preserve">EMPACAR FANCLUTCH </t>
  </si>
  <si>
    <t xml:space="preserve">LAVADA DE TANQUE COMBUSTIBLE </t>
  </si>
  <si>
    <t xml:space="preserve">MTTO AFTERCOOLER </t>
  </si>
  <si>
    <t>MTTO RADIADOR (SONDEAR) INCLUYE D/M</t>
  </si>
  <si>
    <t xml:space="preserve">MTTO RADIADOR SOLO LIMPIEZ </t>
  </si>
  <si>
    <t>MTTO Y LIMPIEZA CONECTOR SENSOR CMP- IPR</t>
  </si>
  <si>
    <t xml:space="preserve">PUESTA DE EQUIPO INSITE DE DIAGNOSTICO </t>
  </si>
  <si>
    <t>RECONSTRUIR/MONTAJE INSERTO</t>
  </si>
  <si>
    <t xml:space="preserve">RECTIFICAR ROSCAS MANZANA  FANCLUTCH </t>
  </si>
  <si>
    <t xml:space="preserve">REPARAR AFTERCOOLER </t>
  </si>
  <si>
    <t xml:space="preserve">REPARAR INYECTOR HEUI </t>
  </si>
  <si>
    <t xml:space="preserve">REPARAR MOTOR DE MINICARGADOR CASE   </t>
  </si>
  <si>
    <t xml:space="preserve">REPARAR RADIADOR CON D/M RADIADOR </t>
  </si>
  <si>
    <t>CUADRO No. 5</t>
  </si>
  <si>
    <t>ABRAZADERA DE DEPOSITO</t>
  </si>
  <si>
    <t>KW/HI</t>
  </si>
  <si>
    <t xml:space="preserve">BALINERA SINFIN </t>
  </si>
  <si>
    <t xml:space="preserve"> HI</t>
  </si>
  <si>
    <t>MAZDA T/C 70</t>
  </si>
  <si>
    <t>CABRILLA VOLANTE</t>
  </si>
  <si>
    <t>CACHO IZQUIERDO</t>
  </si>
  <si>
    <t xml:space="preserve"> KW</t>
  </si>
  <si>
    <t xml:space="preserve">DEPOSITO HDCO COMPLETO </t>
  </si>
  <si>
    <t xml:space="preserve">EMPAQUE DE TAPA DEL SECTOR DE LA CAJA </t>
  </si>
  <si>
    <t>EMPAQUE TAPA DEPOSITO</t>
  </si>
  <si>
    <t xml:space="preserve">JUEGO DE BUJES Y PASADORES </t>
  </si>
  <si>
    <t>ORING RACOR BOMBA</t>
  </si>
  <si>
    <t xml:space="preserve">ORING RACOR LLENADO </t>
  </si>
  <si>
    <t>PIN DE LA COLUMNA DE DIRECCIÓN</t>
  </si>
  <si>
    <t>RACOR RETORNO DEPOSITO</t>
  </si>
  <si>
    <t xml:space="preserve">RODILLO TAPA SECTOR </t>
  </si>
  <si>
    <t xml:space="preserve">VARILLA MEDIDORA DE ACEITE </t>
  </si>
  <si>
    <t xml:space="preserve">VARILLA MEDIDORA DE DEPOSITO </t>
  </si>
  <si>
    <t>CUADRO No. 6</t>
  </si>
  <si>
    <t>AJUSTAR BOMBA DE DIRECCIÓN</t>
  </si>
  <si>
    <t>AJUSTAR BUJES Y PASADORES</t>
  </si>
  <si>
    <t>AJUSTAR EL TUBO DE  BOMBA A CAJA</t>
  </si>
  <si>
    <t>AJUSTAR TERMINALES BRAZO DE DIRECCIÓN</t>
  </si>
  <si>
    <t>CAMBIAR ABRAZADERAS DEPOSITO DIRECCIÓN</t>
  </si>
  <si>
    <t>CAMBIAR ACOPLE BOMBA</t>
  </si>
  <si>
    <t>CAMBIO ORING RACOR BOMBA</t>
  </si>
  <si>
    <t>CAMBIO RACOR LLENADO</t>
  </si>
  <si>
    <t>CAMBIO TUERCA</t>
  </si>
  <si>
    <t xml:space="preserve"> KW/HI</t>
  </si>
  <si>
    <t>DESMONTAR Y MONTAR TROQUE DELANTERO</t>
  </si>
  <si>
    <t xml:space="preserve">ENCAMISAR EL OJO DEL PASADOR DEL TROQUE </t>
  </si>
  <si>
    <t>ENDEREZAR TROQUE LADO IZQUIERDO(CAMBER)</t>
  </si>
  <si>
    <t>MAQUINAR SECTOR</t>
  </si>
  <si>
    <r>
      <t xml:space="preserve">REPARACIONES DE COMPONENTES : </t>
    </r>
    <r>
      <rPr>
        <b/>
        <sz val="11"/>
        <color indexed="8"/>
        <rFont val="Calibri"/>
        <family val="2"/>
      </rPr>
      <t>3 MESES</t>
    </r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</si>
  <si>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Cantidades sujetas a variación de acuerdo con las necesidades REALES del parque automotor de Empresas Varias de Medellín S.A. E.S.P.</t>
    </r>
  </si>
  <si>
    <r>
      <t>REPUESTOS Y/O COMPONENTES  NUEVOS:</t>
    </r>
    <r>
      <rPr>
        <b/>
        <sz val="11"/>
        <color indexed="8"/>
        <rFont val="Calibri"/>
        <family val="2"/>
      </rPr>
      <t xml:space="preserve"> 6 MESES </t>
    </r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</si>
  <si>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Cantidades sujetas a variación de acuerdo con las necesidades REALES del parque automotor de Empresas Varias de Medellín S.A. E.S.P.</t>
    </r>
  </si>
  <si>
    <t>JUEGO ANILLOS DEL MOTOR AUXILIAR</t>
  </si>
  <si>
    <t xml:space="preserve">TAPA FILTRO  AIRE </t>
  </si>
  <si>
    <t>HI CT/DT</t>
  </si>
  <si>
    <t>SOPORTE TRASERO MOTOR 3549169C2</t>
  </si>
  <si>
    <t xml:space="preserve">CAMBIAR CORREA VENTILADOR </t>
  </si>
  <si>
    <t xml:space="preserve">CAMBIAR RETENEDOR TRASERO </t>
  </si>
  <si>
    <t xml:space="preserve">CAMBIAR ORING DESCARGUE </t>
  </si>
  <si>
    <t xml:space="preserve">CAMBIAR RACOR CENTRAL MANDO </t>
  </si>
  <si>
    <t xml:space="preserve">TODOS </t>
  </si>
  <si>
    <t>CUADRO No. 7</t>
  </si>
  <si>
    <t>REPUESTOS PARA MANTENIMIENTOS PREVENTIVOS</t>
  </si>
  <si>
    <t>CUADRO No. 8</t>
  </si>
  <si>
    <t xml:space="preserve">MANO DE OBRA PARA MANTENIMIENTOS PREVENTIVOS </t>
  </si>
  <si>
    <t>CT KW 05</t>
  </si>
  <si>
    <t>CAMBIAR TERMINALES BRAZO DIRECCIÓN</t>
  </si>
  <si>
    <t>CAMBIAR TERMINALES BARRA DIRECCIÓN</t>
  </si>
  <si>
    <t>MOTORES CONVENCIONALES</t>
  </si>
  <si>
    <t xml:space="preserve">CALIBRAR VÁLVULAS </t>
  </si>
  <si>
    <t>CAMBIAR BOMBA DE REFRIGERANTE</t>
  </si>
  <si>
    <t xml:space="preserve">TOTAL </t>
  </si>
  <si>
    <t>REPUESTOS PARA MANTENIMIENTOS PREVENTIVOS                                                                                               CUADRO No. 7</t>
  </si>
  <si>
    <t xml:space="preserve"> MANO DE OBRA PARA MANTENIMIENTOS PREVENTIVOS                                                                                               CUADRO No. 8</t>
  </si>
  <si>
    <t>BOMBA DE REFRIGERANTE</t>
  </si>
  <si>
    <t xml:space="preserve">TERMOSTATO </t>
  </si>
  <si>
    <t>30000 KM</t>
  </si>
  <si>
    <t>60000 KM</t>
  </si>
  <si>
    <t>BUJES Y PASADORES DE DIRECCIÓN (INCLUYE 4 RODAMIENTO Y 2 RETENEDORES)</t>
  </si>
  <si>
    <t>CAMBIAR MANGUERAS DEL SISTEMA DE DIRECCIÓN (3 UNI.)</t>
  </si>
  <si>
    <t xml:space="preserve">EMPAQUETADURA CAJA DE DIRECCIÓN </t>
  </si>
  <si>
    <t>INT DT-CT 12, VOL 98,03,08,12</t>
  </si>
  <si>
    <t>HORAS DE MOTOR/KM</t>
  </si>
  <si>
    <t>3600 Hr</t>
  </si>
  <si>
    <t xml:space="preserve">7200 Hr </t>
  </si>
  <si>
    <t>CAMBIAR ABRAZADERA MANGUERA SUPERIOR RADIADOR</t>
  </si>
  <si>
    <t>7200 Hr</t>
  </si>
  <si>
    <t>LIMPIAR, REVISAR Y ESCANEAR SENSORES DEL MOTOR</t>
  </si>
  <si>
    <t xml:space="preserve">VERIFICACIÓN JUEGO AXIAL Y RADIAL TURBINA TURBO Y ESTANQUEIDAD SITEMA DE ADMISIÓN </t>
  </si>
  <si>
    <t>PRUEBA BLOWBY</t>
  </si>
  <si>
    <t>CAMBIAR PATÍN TENSOR</t>
  </si>
  <si>
    <t>REVISAR FUGAS, FUNCIONAMIENTO Y RODAMIENTO FANCLUTCH</t>
  </si>
  <si>
    <t>CAMBIAR TERMOSTATO</t>
  </si>
  <si>
    <t>CAMBIAR BOMBA DE AGUA</t>
  </si>
  <si>
    <t>(KW CT 05/DT- SC 09)/(INT VOL 98-03-08-12/DT 12/CT 12)</t>
  </si>
  <si>
    <t xml:space="preserve">NPR Y MAZDA 98/NPR 12 </t>
  </si>
  <si>
    <t>HORAS/KM DE MOTOR</t>
  </si>
  <si>
    <t>BUJES Y PASADORES DE DIRECCIÓN SPLINDERS  (INCLUYE 4 RODAMIENTO Y 2 RETENEDORES)</t>
  </si>
  <si>
    <t>NPR 98-12</t>
  </si>
  <si>
    <t>INT DT-CT 12/VOL 98,03,08,12</t>
  </si>
  <si>
    <t>INT VOL 98-03-08-12/DT 12/CT 12</t>
  </si>
  <si>
    <t>RIMAR ALOJAMIENTO BUJES DIRECCIÓN</t>
  </si>
  <si>
    <t>CORREA DE AIRE ACONDICIONADO</t>
  </si>
  <si>
    <t>INT CT 12</t>
  </si>
  <si>
    <t>NPR Y MAZDA 98/NPR 12</t>
  </si>
  <si>
    <t>CAMBIAR RODAMIENTOS DOBLE PISTA BOMBA DE AGUA SISTEMA DE RIEGO (INCLUYE KIT DE SELLOS Y EMPAQUETADURA)</t>
  </si>
  <si>
    <t>CAMBIAR CORREA DE VENTILADOR</t>
  </si>
  <si>
    <t>SUBTOTAL</t>
  </si>
  <si>
    <t>IVA</t>
  </si>
  <si>
    <t>TOTAL</t>
  </si>
  <si>
    <t>VALOR UNITARIO (ANTES DE  IVA)</t>
  </si>
  <si>
    <t>VALOR TOTAL    (ANTES DE IVA)</t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</si>
  <si>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Cantidades sujetas a variación de acuerdo con las necesidades REALES del parque automotor de Empresas Varias de Medellín S.A. E.S.P.</t>
    </r>
  </si>
  <si>
    <t>MOTOR CONTROL AIRE ACONDICIONADO 4300</t>
  </si>
  <si>
    <t>MOTOVENTILADOR AIRE ACONDICIONADO 4300</t>
  </si>
  <si>
    <t>1800 Hr</t>
  </si>
  <si>
    <t xml:space="preserve">3600 Hr </t>
  </si>
  <si>
    <t>CAMBIAR CORREA COMPRESOR (ACCESORIOS)</t>
  </si>
  <si>
    <t>(KW CT 05/DT 07-09/ SC 09)/(INT VOL 98-03-08-12/DT 12/CT 12)</t>
  </si>
  <si>
    <t>KW CT 05/DT 07-09/SC 09</t>
  </si>
  <si>
    <t>RESUMEN DE LA PROPUESTA</t>
  </si>
  <si>
    <t>VALOR EN PESOS</t>
  </si>
  <si>
    <t xml:space="preserve"> REPUESTOS PARA MOTORES CONVENCIONALES CHEVROLET NPR MOD.98 Y 2012, MAZDA TURBO MOD.98, CHEVROLET C-70 MOD.1981 Y MOTORES AUXILIARES CARRO TANQUES KENWORTH MOD.2005.                                                                                       CUADRO No. 1</t>
  </si>
  <si>
    <t>MANO DE OBRA PARA MOTORES CONVENCIONALES CHEVROLET NPR MOD.98 Y 2012, MAZDA TURBO MOD.98, CHEVROLET C-70 MOD.1981 Y MOTORES AUXILIARES CARRO TANQUES KENWORTH MOD.2005.                                                                                                                 CUADRO No. 2</t>
  </si>
  <si>
    <t>VALOR TOTAL DE LA OFERTA</t>
  </si>
  <si>
    <t>FIRMA DEL REPRESENTANTE LEGAL</t>
  </si>
  <si>
    <t>PRESUPUESTO OFICIAL UNITARIO  (ANTES DE IVA)</t>
  </si>
  <si>
    <t>REPUESTOS PARA VEHÍCULOS INTERNACIONAL DOBLE TROQUES MOD 2012, CARROTANQUES INTER 2012,  VOLQUETAS INTER MOD 1998, 2003 2008 Y 2012 Y MINICARGADOR  CASE 2003.                                                             CUADRO No. 3</t>
  </si>
  <si>
    <t>REPUESTOS DE DIRECCIÓN PARA VEHÍCULOS INTERNACIONAL COMPACTADORES Y CARROTANQUES 2012, VOLQUETAS 1998, 2003,2008 Y 2012, CARROTANQUES KENWORTH 2005, COMPACTADORES KENWORTH 2007 Y 2009, CHEVROLET NPR  1998 Y 2012, MAZDA TURBO  1998 Y GRÚA CHEVROLET C-70.                                                                      CUADRO No. 5</t>
  </si>
  <si>
    <t xml:space="preserve">MANO DE OBRA PARA VEHÍCULOS INTERNACIONAL ONAL DOBLE TROQUES MOD 2012, CARROTANQUES INTER 2012,  VOLQUETAS INTER MOD 1998, 2003 2008 Y 2012 Y MINICARGADOR  CASE 2003.                                                                                                                   CUADRO No. 4 </t>
  </si>
  <si>
    <t>MANO DE OBRA PARA VEHÍCULOS DE  INTERNACIONAL COMPACTADORES Y CARROTANQUES 2012, VOLQUETAS 1998, 2003,2008 Y 2012, CARROTANQUES KENWORTH 2005, COMPACTADORES KENWORTH 2007 Y 2009, CHEVROLET NPR  1998 Y 2012, MAZDA TURBO  1998 Y GRÚA CHEVROLET C-70.                                    CUADRO No. 6</t>
  </si>
  <si>
    <t>VEHÍCULO</t>
  </si>
  <si>
    <t>ADAPTAR E INSTALAR ELECTRO VÁLVULA E INSTALACIÓN FRENO DE AHOGO</t>
  </si>
  <si>
    <t>CAMBIAR ABRAZADERA DE ADMISIÓN</t>
  </si>
  <si>
    <t>CAMBIAR BOMBÍN</t>
  </si>
  <si>
    <t>CAMBIAR CONJUNTO TUBERÍA INYECTORES</t>
  </si>
  <si>
    <t>CAMBIAR EMPAQUE BOMBA INYECCIÓN</t>
  </si>
  <si>
    <t>CAMBIAR EMPAQUE TAPA VÁLVULAS</t>
  </si>
  <si>
    <t>CAMBIAR MANGUERA ADMISIÓN</t>
  </si>
  <si>
    <t>CAMBIO MANGUERA SUCCIÓN PESCADOR A FILTRO ACPM</t>
  </si>
  <si>
    <t>CAMBIO PULMÓN FRENO DE AHOGO</t>
  </si>
  <si>
    <t xml:space="preserve">CAMBIO RADIADOR DE CALEFACCIÓN </t>
  </si>
  <si>
    <t>DESMONTAR Y MONTAR BOMBA DE INYECCIÓN</t>
  </si>
  <si>
    <t>DESVARE ANTES DEL PEAJE EN EL TRAPICHE Y SUS ALREDEDORES NOCHE</t>
  </si>
  <si>
    <t>DESVARE ANTES DEL PEAJITO SOCIAL EN NAVARRA Y SUS ALREDEDORES DÍA</t>
  </si>
  <si>
    <t>DESVARE BARBOSA Y SUS ALREDEDORES DÍA</t>
  </si>
  <si>
    <t>DESVARE EL SITIO DE DISPOSICIÓN FINAL PARQUE AMBIENTAL LA PRADERA DÍA</t>
  </si>
  <si>
    <t>DESVARE EN CORRERÍA EN MEDELLÍN Y SUS CINCO CORREGIMIENTOS DÍA</t>
  </si>
  <si>
    <t>EMPACAR BOMBA DE INYECCIÓN</t>
  </si>
  <si>
    <t>REMOCIÓN INSTALACIÓN DE CARACOLES A CARTRIDGE</t>
  </si>
  <si>
    <t xml:space="preserve">REPARACIÓN BOMBA INYECCIÓN </t>
  </si>
  <si>
    <t xml:space="preserve">REPARACIÓN COMPLETA DE MOTOR </t>
  </si>
  <si>
    <t>REPARACIÓN DE CULATA</t>
  </si>
  <si>
    <t>REPARACIÓN RADIADOR</t>
  </si>
  <si>
    <t>REPARACIÓN Y CALIBRACIÓN INYECTORES</t>
  </si>
  <si>
    <t>REPARAR CARTER ALOJAMIENTO TAPÓN DRENAJE</t>
  </si>
  <si>
    <t>REPARAR Y CALIBRAR BOMBA DE INYECCIÓN</t>
  </si>
  <si>
    <t>HORA TÉCNICO MOTORES CONVENCIONALES</t>
  </si>
  <si>
    <t>GARANTÍAS MANO DE OBRA:</t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</si>
  <si>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Los ítems con cantidad cero corresponden a componentes de poca rotación, pero que deben quedar incluidos en el cuadro de cotización por si algún día se requieren. </t>
    </r>
  </si>
  <si>
    <t>ABRAZADERA ADMISIÓN TURBO</t>
  </si>
  <si>
    <t>GRÚA</t>
  </si>
  <si>
    <t xml:space="preserve">ABRAZADERAS PLÁSTICAS X 20 CMS </t>
  </si>
  <si>
    <t xml:space="preserve">BOMBA INYECCIÓN </t>
  </si>
  <si>
    <t>BOMBÍN UNIVERSAL</t>
  </si>
  <si>
    <t xml:space="preserve">CONJUNTO CAMISA, PISTÓN, ANILLOS Y PASADOR </t>
  </si>
  <si>
    <t>CORREA HIDRÁULICA</t>
  </si>
  <si>
    <t>ELECTROVÁLVULA FRENO DE AHOGO</t>
  </si>
  <si>
    <t>EMPAQUE FRONTAL TAPA DISTRIBUCIÓN</t>
  </si>
  <si>
    <t>EMPAQUE MÚLTIPLE DE ESCAPE</t>
  </si>
  <si>
    <t>EMPAQUE TAPA VÁLVULAS</t>
  </si>
  <si>
    <t>EMPAQUETADURA BOMBA INYECCIÓN</t>
  </si>
  <si>
    <t>GUÍA DE VÁLVULAS</t>
  </si>
  <si>
    <t>INDICADOR PRESIÓN ACEITE DE MOTOR</t>
  </si>
  <si>
    <t xml:space="preserve">JUEGO ELEMENTO BOMBA DE INYECCIÓN </t>
  </si>
  <si>
    <t>JUEGO PISTÓN CON BULÓN Y ANILLOS DE PISTÓN (DE LUBRICACIÓN, DE BARRIDO, DE COMPRESIÓN)</t>
  </si>
  <si>
    <t>JUEGO VÁLVULAS ADMISIÓN</t>
  </si>
  <si>
    <t>JUEGO VÁLVULAS BOMBA INYECCIÓN</t>
  </si>
  <si>
    <t>JUEGO VÁLVULAS ESCAPE</t>
  </si>
  <si>
    <t>KIT DE REPARACIÓN DE MOTOR COMPLETA (INCLUYE KIT DE CILINDROS, PISTONES, ANILLOS, CASQUETES DE BIELA Y DE BANCADA, EMPAQUETADURA COMPLETA DE MOTOR, BOMBA ACEITE, CORREAS VENTILADOR Y GUÍAS DE VÁLVULAS)</t>
  </si>
  <si>
    <t xml:space="preserve">GRÚA </t>
  </si>
  <si>
    <t>KIT REPARACIÓN BOMBA DE INYECCIÓN</t>
  </si>
  <si>
    <t xml:space="preserve">KIT REPARACIÓN CULATA </t>
  </si>
  <si>
    <t xml:space="preserve">KIT REPARACIÓN INYECTORES </t>
  </si>
  <si>
    <t xml:space="preserve">MANGUERA DESCARGUE  BOMBA VACÍO </t>
  </si>
  <si>
    <t xml:space="preserve">MANGUERA FILTRO ACPM  BOMBA DE INYECCIÓN </t>
  </si>
  <si>
    <t>MANGUERA PESCADOR  A FILTRO ACPM</t>
  </si>
  <si>
    <t>MANGUERA REFRIGERACIÓN TURBO</t>
  </si>
  <si>
    <t>MANGUERA VACÍO FRENO DE AHOGO</t>
  </si>
  <si>
    <t>MANÓMETRO TEMPERATURA</t>
  </si>
  <si>
    <t>MÚLTIPLE DE ADMISIÓN</t>
  </si>
  <si>
    <t xml:space="preserve">MÚLTIPLE ESCAPE </t>
  </si>
  <si>
    <t>PULMÓN FRENO DE AHOGO</t>
  </si>
  <si>
    <t xml:space="preserve">RADIADOR CALEFACCIÓN </t>
  </si>
  <si>
    <t>RESORTE DE VÁLVULA</t>
  </si>
  <si>
    <t>RODAMIENTO CÓNICO DEL PIÑÓN LOCO DE LA DISTRIBUCIÓN</t>
  </si>
  <si>
    <t xml:space="preserve">RODILLO PATÍN TENSOR </t>
  </si>
  <si>
    <t>TAPA VÁLVULA PATO IZQ</t>
  </si>
  <si>
    <t>TROMPO LUBRICACIÓN</t>
  </si>
  <si>
    <t>TUBERÍA DE ADMISIÓN DE AIRE</t>
  </si>
  <si>
    <t>TUBO LUBRICACIÓN BLOQUE BOMBA INYECCIÓN</t>
  </si>
  <si>
    <t>VÁLVULA DE ADMISIÓN</t>
  </si>
  <si>
    <t>VÁLVULA DE ESCAPE</t>
  </si>
  <si>
    <t>GARANTÍAS REPUESTOS: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</si>
  <si>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Los repuestos homologados deberán cumplir con las mismas características y especificaciones técnicas de los repuestos originales.</t>
    </r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</si>
  <si>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Los ítems con cantidad cero corresponden a componentes de poca rotación, pero que deben quedar incluidos en el cuadro de cotización por si algún día se requieren. </t>
    </r>
  </si>
  <si>
    <t xml:space="preserve"> CT KW/GRÚA</t>
  </si>
  <si>
    <t>REPUESTOS PARA VEHÍCULOS INTERNACIONAL DOBLE TROQUES MOD 2012, CARROTANQUES INTER 2012,  VOLQUETAS INTER MOD 1998, 2003 2008 Y 2012 Y MINICARGADOR  CASE 2003</t>
  </si>
  <si>
    <t>ABRAZ TUBO SIST ADMISIÓN</t>
  </si>
  <si>
    <t>ABRAZADERA MANGUERA 4" ADMISIÓN  1674053C1</t>
  </si>
  <si>
    <t xml:space="preserve">ARANDELA VULCANIZADA 3/8 SELLO TAPA VÁLVULAS </t>
  </si>
  <si>
    <t>ASIENTO ADMISIÓN  1827121C2</t>
  </si>
  <si>
    <t>ASIENTO ADMISIÓN 1821900C1</t>
  </si>
  <si>
    <t>BALANCÍN 1823924C93</t>
  </si>
  <si>
    <t>BOMBA ACEITE ALTA PRESIÓN 1842723C91</t>
  </si>
  <si>
    <t>BOMBA ACEITE LUBRICACIÓN  1833356C95</t>
  </si>
  <si>
    <t>BOMBA COMBUSTIBLE TRANSFERENCIA 87473339</t>
  </si>
  <si>
    <t>CABLE BATERÍA DOBLE FUSIBLE 3548966C92</t>
  </si>
  <si>
    <t>CAMISILLA CAUCHO INYECCIÓN 1812348C1</t>
  </si>
  <si>
    <t>CASQUETE GUÍA STD 1822379C91</t>
  </si>
  <si>
    <t>CONECTOR 3 VÍAS HI</t>
  </si>
  <si>
    <t xml:space="preserve">ELECTROVÁLVULA FANCLUTCH </t>
  </si>
  <si>
    <t>ELECTROVÁLVULA FRENO AHOGO 288905C91</t>
  </si>
  <si>
    <t>EMPAQUE GALERÍA ALTA 1822577C1</t>
  </si>
  <si>
    <t>EMPAQUE MÚLTIPLE ESCAPE  1825436C1</t>
  </si>
  <si>
    <t>EMPAQUE TAPA DE VÁLVULAS 1825602C91</t>
  </si>
  <si>
    <t>EMPAQUETADURA DE TAPA VÁLVULAS 2852033</t>
  </si>
  <si>
    <t>EMPAQUETADURA MOTOR HIDRÁULICO 87413040</t>
  </si>
  <si>
    <t>GORRO ECONOMIZADOR VÁLVULA 1823925C1</t>
  </si>
  <si>
    <t xml:space="preserve">GRIFO VENTEO SISTEMA REFRIGERACIÓN  </t>
  </si>
  <si>
    <t>GUÍA VÁLVULA  1824647C1</t>
  </si>
  <si>
    <t xml:space="preserve">GUÍA VÁLVULA DE ADMISIÓN CASE J904408  </t>
  </si>
  <si>
    <t xml:space="preserve">GUÍA VÁLVULA DE ESCAPE CASE J904409  </t>
  </si>
  <si>
    <t>INSTALACIÓN ECM 3545880C91</t>
  </si>
  <si>
    <t>KIT EMPAQ TUBO DESCARGA LUBRICACIÓN 1823181C92</t>
  </si>
  <si>
    <t xml:space="preserve">KIT EMPAQUE BOMBA LUBRICACIÓN </t>
  </si>
  <si>
    <t xml:space="preserve">KIT HARNE SUJECIÓN MANGUERA </t>
  </si>
  <si>
    <t>KIT RODILLOS PIÑÓN LOCO</t>
  </si>
  <si>
    <t>KIT SELLO TAPA DISTRIBUCIÓN  1824984C95</t>
  </si>
  <si>
    <t xml:space="preserve">KIT SELLOS BOMBA TÁNDEM </t>
  </si>
  <si>
    <t>KIT TUBO LUBRICACIÓN TURBO</t>
  </si>
  <si>
    <t>MANG ADMISIÓN MOTOR 2006726C1</t>
  </si>
  <si>
    <t>MANGUERA ADMISIÓN CODO  3561932C1</t>
  </si>
  <si>
    <t>MANGUERA CALEFACCIÓN 5/8"</t>
  </si>
  <si>
    <t xml:space="preserve">MANGUERA HIDRÁULICA R2 1/2 x 0,60 HC 3/4 CASE </t>
  </si>
  <si>
    <t>ORING ÁRBOL DE LEVAS 682444C2</t>
  </si>
  <si>
    <t>PATÍN TENSOR CASE 47683084</t>
  </si>
  <si>
    <t>PIÑÓN ÁRBOL LEVAS 1823944C92</t>
  </si>
  <si>
    <t>PLATINA CAJA DE BATERÍA DT 12 777937C1</t>
  </si>
  <si>
    <t>RACOR BOMBA SUCCIÓN</t>
  </si>
  <si>
    <t xml:space="preserve">RECTIFICACIÓN DE ROSCA  </t>
  </si>
  <si>
    <t>REMACHE PLATINA CAJA BATERÍA 3589877C1</t>
  </si>
  <si>
    <t xml:space="preserve">RESORTE VÁLVULA ADMISIÓN 677349C1 </t>
  </si>
  <si>
    <t>RETENEDOR DELANTERO CIGÜEÑAL  690437C95</t>
  </si>
  <si>
    <t xml:space="preserve">RETENEDOR TRASERO CIGÜEÑAL 1817867C92 </t>
  </si>
  <si>
    <t xml:space="preserve">ROTORES VÁLVULAS </t>
  </si>
  <si>
    <t>SENSOR IAT (ADMISIÓN) 1814320C1</t>
  </si>
  <si>
    <t xml:space="preserve">SOLENOIDE DE IGNICIÓN CASE J 991167 </t>
  </si>
  <si>
    <t>SOPORTE BATERÍA  CASE 221592A1</t>
  </si>
  <si>
    <t>SÚPER KIT FANCLUC MASTE ATS 9 995568HOR</t>
  </si>
  <si>
    <t>TAPA SUPERIOR CAJA BATERÍA 3578369C2</t>
  </si>
  <si>
    <t>TAPA SUPERIOR CAJA DE BATERÍA 3535374C2</t>
  </si>
  <si>
    <t>TAPÓN DRENAJE CARTER 1872269C91</t>
  </si>
  <si>
    <t xml:space="preserve">TORNILLOS SOPORTES RADIADOR </t>
  </si>
  <si>
    <t>VÁLVULA ADMISIÓN 1842913C1</t>
  </si>
  <si>
    <t>VÁLVULA ADMISIÓN 1823875C3</t>
  </si>
  <si>
    <t xml:space="preserve">VÁLVULA DE ADMISIÓN CASE J920867  </t>
  </si>
  <si>
    <t>VÁLVULA DE ESCAPE 1842912C1</t>
  </si>
  <si>
    <t xml:space="preserve">VÁLVULA ESCAPE CASE J920868  </t>
  </si>
  <si>
    <t>VÁLVULA REGULADORA PRESIÓN IPR 1841217C91</t>
  </si>
  <si>
    <t>VÁLVULA REGULADORA RETORNO 1825511C1</t>
  </si>
  <si>
    <t>MANO DE OBRA PARA VEHÍCULOS INTERNACIONAL DOBLE TROQUES MOD 2012, CARROTANQUES INTER 2012,  VOLQUETAS INTER MOD 1998, 2003 2008 Y 2012 Y MINICARGADOR  CASE 2003</t>
  </si>
  <si>
    <t xml:space="preserve">CAMB VVULA REGULADORA PRESIÓN ACEITE IPR </t>
  </si>
  <si>
    <t>CAMBIAR ARANDELA VULCANIZADA 3/8 SELLO TAPA VÁLVULAS DT360</t>
  </si>
  <si>
    <t xml:space="preserve">CAMBIAR BALANCÍN </t>
  </si>
  <si>
    <t xml:space="preserve">CAMBIAR BOMBA ACEITE ALTA PRESIÓN </t>
  </si>
  <si>
    <t xml:space="preserve">CAMBIAR BOMBA ACEITE LUBRICACIÓN </t>
  </si>
  <si>
    <t xml:space="preserve">CAMBIAR BOMBA ALTA PRESIÓN D/M </t>
  </si>
  <si>
    <t>CAMBIAR CONECTOR SENSOR EOT 3 VÍAS- IAT-CMP-IPR-ECL TODOS</t>
  </si>
  <si>
    <t>CAMBIAR ELECTROVÁLVULA FRENO AHOGO</t>
  </si>
  <si>
    <t xml:space="preserve">CAMBIAR GALERÍA DE ALTA PRESIÓN </t>
  </si>
  <si>
    <t>CAMBIAR KIT EMPAQUE TOBERA ALIMENTACI PRESIÓN BOMBA ALTA</t>
  </si>
  <si>
    <t xml:space="preserve">CAMBIAR MODULO CONTROL ELECTRÓNICO ECM </t>
  </si>
  <si>
    <t xml:space="preserve">CAMBIAR MOTOR HIDRÁULICO CASE </t>
  </si>
  <si>
    <t xml:space="preserve">CAMBIAR MÚLTIPLE ESCAPE </t>
  </si>
  <si>
    <t xml:space="preserve">CAMBIAR ORING ÁRBOL DE LEVAS </t>
  </si>
  <si>
    <t xml:space="preserve">CAMBIAR TANQUE AUXILIAR DE SISTEMA DE REFRIGERACIÓN </t>
  </si>
  <si>
    <t xml:space="preserve">CAMBIAR TAPA VÁLVULA </t>
  </si>
  <si>
    <t>CAMBIAR TOBERA ALIMENTACIÓN DE BOMBA A FILTRO</t>
  </si>
  <si>
    <t xml:space="preserve">CAMBIAR TUERCA BORNE BATERÍA </t>
  </si>
  <si>
    <t xml:space="preserve">CAMBIAR VÁLVULA DE ALIVIO GRIFO SISTEMA REFRIGERACIÓN </t>
  </si>
  <si>
    <t>DESMONTAR Y MONTAR BOMBA INYECCIÓN</t>
  </si>
  <si>
    <t xml:space="preserve">DESMONTAR Y MONTAR MOTOR HIDRÁULICO MINICARG CASE </t>
  </si>
  <si>
    <t>DESVARE EN CORRERÍA EN MEDELLÍN Y 5 CORREGIMIENTOS DÍA</t>
  </si>
  <si>
    <t>DESVARE EN CORRERÍA EN MEDELLÍN Y 5 CORREGIMIENTOS NOCHE</t>
  </si>
  <si>
    <t>DESVARE HASTA ANTES DEL PEAJE SOCIAL NAVARRA SU ALREDEDOR DÍA</t>
  </si>
  <si>
    <t>DESVARE HASTA ANTES DEL PEAJE SOCIAL NAVARRA SU ALREDEDOR NOCHE</t>
  </si>
  <si>
    <t>DESVARE HASTA ANTES DEL PEAJE TRAPICHE Y SUS ALREDEDORES DÍA</t>
  </si>
  <si>
    <t>DESVARE HASTA BARBOSA Y SUS ALREDEDORES DÍA</t>
  </si>
  <si>
    <t>DESVARE HASTA EL SITIO DE PARQUE AMBIENTAL PRADERA DÍA</t>
  </si>
  <si>
    <t>DIAG SISTEMA MOTOR DT HI ELÉCTRICO</t>
  </si>
  <si>
    <t xml:space="preserve">EMPACAR TUBO ALIMENTACIÓN Y DESCARGA LUBRICACIÓN TURBO </t>
  </si>
  <si>
    <t>HORA TÉCNICO MECÁNICO MOTOR</t>
  </si>
  <si>
    <t>MTTO/LIMPIEZ LÍNEA COMBU BASE FILTRO</t>
  </si>
  <si>
    <t xml:space="preserve">PRUEBA HIDROSTÁTICA CULATA CASE </t>
  </si>
  <si>
    <t xml:space="preserve">RECTIFICACIÓN DE ROSCA </t>
  </si>
  <si>
    <t xml:space="preserve">REMOVER Y REINSTALAR CONJUNTO  FANCLUTCH ON/OFF NEUMÁTICO </t>
  </si>
  <si>
    <t>REPARA MOTOR PARCIAL 3/4  Y REPARACIÓN CULATA ETC</t>
  </si>
  <si>
    <t>REPARAR CULATA (INCLUYE PRUEBA HIDROSTATICA,CAMBI VÁLVULA ETC)</t>
  </si>
  <si>
    <t>REPARAR MOTO COMPLETO CON REPARACIÓN DE CULATA ETC</t>
  </si>
  <si>
    <t xml:space="preserve">REPARAR TARJETA TABLERO INSTRUMENTOS </t>
  </si>
  <si>
    <t xml:space="preserve">REPROGRAMAR MODULO CONTROL ELECTRÓNICO ECM </t>
  </si>
  <si>
    <t xml:space="preserve">REPUESTOS DE DIRECCIÓN PARA VEHÍCULOS INTERNACIONAL COMPACTADORES Y CARROTANQUES 2012, VOLQUETAS 1998, 2003,2008 Y 2012, CARROTANQUES KENWORTH 2005, COMPACTADORES KENWORTH 2007 Y 2009, CHEVROLET NPR  1998 Y 2012, MAZDA TURBO  1998 Y GRÚA CHEVROLET C-70. </t>
  </si>
  <si>
    <t xml:space="preserve">ABRAZADERA MANGUERA HIDRÁULICO </t>
  </si>
  <si>
    <t>ABRAZADERA MANGUERA SUCCIÓN</t>
  </si>
  <si>
    <t xml:space="preserve">ACOPLE BOMBA DIRECCIÓN A COMPRESOR  </t>
  </si>
  <si>
    <t>BALINERA INFERIOR DEL VOLANTE DE LA DIRECCIÓN</t>
  </si>
  <si>
    <t>BALINERA SINFÍN</t>
  </si>
  <si>
    <t xml:space="preserve">BALINERA SUPERIOR DEL VOLANTE DE LA DIRECCIÓN </t>
  </si>
  <si>
    <t xml:space="preserve">BARRA ESTABILIZADORA O DE LA DIRECCIÓN </t>
  </si>
  <si>
    <t>BIELA DE CAJA DE DIRECCIÓN DEL BRAZO PITMAN</t>
  </si>
  <si>
    <t xml:space="preserve">BIELA DE CAJA DE DIRECCIÓN DEL BRAZO PITMAN </t>
  </si>
  <si>
    <t xml:space="preserve">BOMBA DE DIRECCIÓN HIDRÁULICA </t>
  </si>
  <si>
    <t>BRAZO DE LA DIRECCIÓN</t>
  </si>
  <si>
    <t>BRAZO DE LA DIRECCIÓN (PITMAN)</t>
  </si>
  <si>
    <t xml:space="preserve">CAJA DE LA DIRECCIÓN COMPLETA </t>
  </si>
  <si>
    <t xml:space="preserve">CAJA DE LA DIRECCIÓN </t>
  </si>
  <si>
    <t xml:space="preserve">COLUMNA DE DIRECCIÓN </t>
  </si>
  <si>
    <t>CRUCETAS COLUMNA DE DIRECCIÓN</t>
  </si>
  <si>
    <t xml:space="preserve">DEPOSITO ACEITE DE DIRECCIÓN </t>
  </si>
  <si>
    <t xml:space="preserve">ESPIGA DE DIRECCIÓN-BOTELLA DE COLUMNA DE DIRECCIÓN </t>
  </si>
  <si>
    <t xml:space="preserve">MUELA DE DIRECCIÓN </t>
  </si>
  <si>
    <t>MUELA DE DIRECCIÓN M100</t>
  </si>
  <si>
    <t xml:space="preserve">ORING RACOR PRESIÓN CAJA </t>
  </si>
  <si>
    <t xml:space="preserve">PISTÓN, SINFÍN Y TAPA DE SINFÍN DE CAJA DE DIRECCIÓN </t>
  </si>
  <si>
    <t>RACOR PRESIÓN BOMBA</t>
  </si>
  <si>
    <t xml:space="preserve">RACOR PRESIÓN CAJA DIRECCIÓN </t>
  </si>
  <si>
    <t xml:space="preserve">RACOR SUCCIÓN BOMBA </t>
  </si>
  <si>
    <t xml:space="preserve">RACOR SUCCIÓN DEPOSITO </t>
  </si>
  <si>
    <t xml:space="preserve">RETEN DE SINFÍN DE LA CAJA DE DIRECCIÓN </t>
  </si>
  <si>
    <t xml:space="preserve">RETEN DEL SECTOR DE CAJA DE DIRECCIÓN </t>
  </si>
  <si>
    <t xml:space="preserve">SECTOR DE CAJA DE DIRECCIÓN </t>
  </si>
  <si>
    <t xml:space="preserve">SINFÍN  VÁLVULA SELECTORA CAJA DIRECCIÓN </t>
  </si>
  <si>
    <t xml:space="preserve">TORNILLO DE ENSAMBLE DE COLUMNA DE DIRECCIÓN </t>
  </si>
  <si>
    <t>TORNILLO DE TOPE DE DIRECCIÓN</t>
  </si>
  <si>
    <t xml:space="preserve">TUERCA DE TORNILLO DE ENSAMBLE DE COLUMNA DE DIRECCIÓN </t>
  </si>
  <si>
    <t>VOLANTE DE DIRECCIÓN (CABRILLA)</t>
  </si>
  <si>
    <t xml:space="preserve">YOKE CAJA DE DIRECCIÓN </t>
  </si>
  <si>
    <t>MANO DE OBRA PARA VEHÍCULOS DE  INTERNACIONAL COMPACTADORES Y CARROTANQUES 2012, VOLQUETAS 1998, 2003,2008 Y 2012, CARROTANQUES KENWORTH 2005, COMPACTADORES KENWORTH 2007 Y 2009, CHEVROLET NPR  1998 Y 2012, MAZDA TURBO  1998 Y GRÚA CHEVROLET C-70.</t>
  </si>
  <si>
    <t>CAMBIAR BALINERA DEL VOLANTE DE DIRECCIÓN</t>
  </si>
  <si>
    <t xml:space="preserve">CAMBIAR BARRA ESTABILIZADORA O DE DIRECCIÓN </t>
  </si>
  <si>
    <t xml:space="preserve">CAMBIAR BIELA DE CAJA DE DIRECCIÓN </t>
  </si>
  <si>
    <t xml:space="preserve">CAMBIAR BIELA DE DIRECCIÓN </t>
  </si>
  <si>
    <t>CAMBIAR BOMBA DE DIRECCIÓN</t>
  </si>
  <si>
    <t>CAMBIAR BRAZO DE DIRECCIÓN</t>
  </si>
  <si>
    <t xml:space="preserve">CAMBIAR CAJA DE DIRECCIÓN  </t>
  </si>
  <si>
    <t xml:space="preserve">CAMBIAR CRUCETAS DE COLUMNA DE DIRECCIÓN </t>
  </si>
  <si>
    <t xml:space="preserve">CAMBIAR DEPOSITO DE ACEITE DE DIRECCIÓN </t>
  </si>
  <si>
    <t xml:space="preserve">CAMBIAR EL EMPAQUE DE BOMBA DE DIRECCIÓN A COMPRESOR </t>
  </si>
  <si>
    <t xml:space="preserve">CAMBIAR EL TORNILLO DEL TOPE DE DIRECCIÓN </t>
  </si>
  <si>
    <t xml:space="preserve">CAMBIAR ESPIGA-BOTELLA COLUMNA DE DIRECCIÓN </t>
  </si>
  <si>
    <t xml:space="preserve">CAMBIAR LA VOLANTE DE DIRECCIÓN (CABRILLA) </t>
  </si>
  <si>
    <t>CAMBIAR O RING DE TAPA SINFÍN</t>
  </si>
  <si>
    <t xml:space="preserve">CAMBIAR RETEN DEL SECTOR DE LA CAJA DE DIRECCIÓN </t>
  </si>
  <si>
    <t xml:space="preserve">CAMBIAR RETEN DEL SINFÍN DE LA CAJA DE DIRECCIÓN </t>
  </si>
  <si>
    <t>CAMBIO RACOR PRESIÓN CAJA DIRECCIÓN</t>
  </si>
  <si>
    <t xml:space="preserve">CAMBIO YOKE CAJA DE DIRECCIÓN </t>
  </si>
  <si>
    <t xml:space="preserve">DESMONTAR Y MONTAR CACHO DE LA DIRECCIÓN </t>
  </si>
  <si>
    <t xml:space="preserve">DESMONTAR Y MONTAR CAJA DE DIRECCIÓN </t>
  </si>
  <si>
    <t>DESMONTAR Y MONTAR COLUMNA DIRECCIÓN</t>
  </si>
  <si>
    <t>DESMONTAR/ MONTAR DEPOSITO DE DIRECCIÓN</t>
  </si>
  <si>
    <t>DESVARE EN CORRERÍA EN MEDELLÍN Y SUS 5 CORREGIMIENTOS DÍA</t>
  </si>
  <si>
    <t>DESVARE EN CORRERÍA EN MEDELLÍN Y SUS 5 CORREGIMIENTOS NOCHE</t>
  </si>
  <si>
    <t>DESVARE EN CORRERÍA HASTA ANTE PEAJE EL TRAPICHE Y ALREDEDORES DÍA</t>
  </si>
  <si>
    <t>DESVARE EN CORRERÍA HASTA ANTE PEAJE EL TRAPICHE Y ALREDEDORES NOCHE</t>
  </si>
  <si>
    <t>DESVARE EN CORRERÍA HASTA ANTE PEAJE EN NAVARRA Y ALREDEDORES DÍA</t>
  </si>
  <si>
    <t>DESVARE EN CORRERÍA HASTA ANTE PEAJE EN NAVARRA Y ALREDEDORES NOCHE</t>
  </si>
  <si>
    <t>DESVARE EN CORRERÍA HASTA BARBOSA Y SUS ALREDEDORES DÍA</t>
  </si>
  <si>
    <t>DESVARE EN CORRERÍA HASTA BARBOSA Y SUS ALREDEDORES NOCHE</t>
  </si>
  <si>
    <t>DESVARE EN CORRERÍA HASTA PARQUE LA PRADERA DÍA</t>
  </si>
  <si>
    <t>DESVARE EN CORRERÍA HASTA PARQUE LA PRADERA NOCHE</t>
  </si>
  <si>
    <t>ENCAMISAR CARCASA DE DIRECCIÓN</t>
  </si>
  <si>
    <t xml:space="preserve">ENDEREZAR BARRA DE DIRECCIÓN </t>
  </si>
  <si>
    <t xml:space="preserve">EXTRAER Y/O CAMBIAR TORNILLOS TOPE DE DIRECCIÓN </t>
  </si>
  <si>
    <t xml:space="preserve">FABRICAR ANILLO DE TEFLÓN DE VÁLVULA SELECTORA </t>
  </si>
  <si>
    <t xml:space="preserve">FABRICAR BUJE DE TAPA DE CAJA DE DIRECCIÓN </t>
  </si>
  <si>
    <t xml:space="preserve">MONTAR Y DESMONTAR PASADORES DE DIRECCIÓN </t>
  </si>
  <si>
    <t xml:space="preserve">RECTIFICA ALOJAMIENTO TORNILLO TOPE DE DIRECCIÓN </t>
  </si>
  <si>
    <t>REPARAR BOMBA DE DIRECCIÓN</t>
  </si>
  <si>
    <t xml:space="preserve">REPARAR CACHO DE DIRECCIÓN Y RECTIFICAR </t>
  </si>
  <si>
    <t>CORREA DE VENTILADOR (2 UNDS X VEHÍCULO)</t>
  </si>
  <si>
    <t>NPR Y MAZDA 98/NPR 12/GRÚA 98</t>
  </si>
  <si>
    <t xml:space="preserve">MOTORES INTERNACIONAL </t>
  </si>
  <si>
    <t>PATÍN TENSOR 1830033C2</t>
  </si>
  <si>
    <t>DIRECCIÓN</t>
  </si>
  <si>
    <t>TERMINAL BARRA DIRECCIÓN (2 UNDS X VEHÍCULO)</t>
  </si>
  <si>
    <t>TERMINAL BRAZO DIRECCIÓN (2 UNDS X VEHÍCULO)</t>
  </si>
  <si>
    <t xml:space="preserve">MANGUERA DE BOMBA DE DIRECCIÓN A CAJA DE DIRECCIÓN </t>
  </si>
  <si>
    <t xml:space="preserve">MANGUERA DE CAJA DE DIRECCIÓN A DEPOSITO DE ACEITE HDCO </t>
  </si>
  <si>
    <t xml:space="preserve">MANGUERA DE DEPOSITO DE ACEITE A BOMBA DE DIRECCIÓN </t>
  </si>
  <si>
    <t xml:space="preserve">MANGUERA DE DEPOSITO DE ACEITE DEL SISTEMA DIRECCIÓN </t>
  </si>
  <si>
    <t>NPR 98-12/MAZ TUR 98/GRÚA C-70</t>
  </si>
  <si>
    <t>GRÚA C-70/MAZ TUR 98</t>
  </si>
  <si>
    <t xml:space="preserve">NPR Y MAZ TUR 98/NPR 12/GRÚA C70/ KW CT 05 </t>
  </si>
  <si>
    <t>NPR Y MAZ TUR 98/NPR 12/GRÚA C70</t>
  </si>
  <si>
    <t>CALIBRACIÓN DE VÁLVULAS</t>
  </si>
  <si>
    <t>CAMBIAR KIT BUJES PASADORES DIRECCIÓN  (INCLUYE CAMBIAR 4 RODAMIENTO Y 2 RETENEDORES)</t>
  </si>
  <si>
    <t xml:space="preserve">CAMBIAR EMPAQUES DE CAJA DE DIRECCIÓN </t>
  </si>
  <si>
    <r>
      <t xml:space="preserve">NOTA 3: </t>
    </r>
    <r>
      <rPr>
        <sz val="11"/>
        <color theme="1"/>
        <rFont val="Calibri"/>
        <family val="2"/>
        <scheme val="minor"/>
      </rPr>
      <t xml:space="preserve">El proponente deberá tener en cuenta que al cotizar el costo de la Mano de Obra de cualquier reparación, descrita el en FORMULARIO No. 4 "CANTIDADES Y PRECIOS". Deberá incluir todas las actividades de desmontaje y montaje de piezas, que se encuentran implícitas en dicha reparación, por lo anterior, no se reconocerá ningún costo adicional por actividades inmersas dentro de la actividad a ejecutar.  </t>
    </r>
  </si>
  <si>
    <r>
      <t xml:space="preserve">NOTA 4: </t>
    </r>
    <r>
      <rPr>
        <sz val="11"/>
        <color theme="1"/>
        <rFont val="Calibri"/>
        <family val="2"/>
        <scheme val="minor"/>
      </rPr>
      <t xml:space="preserve">El proponente deberá tener en cuenta que al cotizar el costo de la Mano de Obra de cualquier reparación, descrita el en FORMULARIO No. 4 "CANTIDADES Y PRECIOS". Deberá incluir todas las actividades de desmontaje y montaje de piezas, que se encuentran implícitas en dicha reparación, por lo anterior, no se reconocerá ningún costo adicional por actividades inmersas dentro de la actividad a ejecutar.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</si>
</sst>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"/>
    <numFmt numFmtId="165" formatCode="_-&quot;$&quot;* #,##0_-;\-&quot;$&quot;* #,##0_-;_-&quot;$&quot;* &quot;-&quot;??_-;_-@_-"/>
    <numFmt numFmtId="166" formatCode="_-* #,##0.00\ _€_-;\-* #,##0.00\ _€_-;_-* &quot;-&quot;??\ _€_-;_-@_-"/>
    <numFmt numFmtId="167" formatCode="[$-240A]General"/>
    <numFmt numFmtId="168" formatCode="_(&quot;$&quot;\ * #,##0_);_(&quot;$&quot;\ * \(#,##0\);_(&quot;$&quot;\ * &quot;-&quot;??_);_(@_)"/>
    <numFmt numFmtId="169" formatCode="&quot; $ &quot;#,##0.00&quot; &quot;;&quot; $ (&quot;#,##0.00&quot;)&quot;;&quot; $ -&quot;#&quot; &quot;;@&quot; &quot;"/>
    <numFmt numFmtId="170" formatCode="_(&quot;$&quot;\ * #,##0.00_);_(&quot;$&quot;\ * \(#,##0.00\);_(&quot;$&quot;\ * &quot;-&quot;??_);_(@_)"/>
    <numFmt numFmtId="171" formatCode="_-* #,##0.0_-;\-* #,##0.0_-;_-* &quot;-&quot;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Border="0" applyProtection="0"/>
    <xf numFmtId="169" fontId="5" fillId="0" borderId="0" applyBorder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0" fillId="0" borderId="0"/>
    <xf numFmtId="0" fontId="3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5" borderId="6" applyNumberFormat="0" applyFont="0" applyAlignment="0" applyProtection="0"/>
    <xf numFmtId="0" fontId="3" fillId="0" borderId="0"/>
  </cellStyleXfs>
  <cellXfs count="20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0" xfId="0" applyFont="1" applyFill="1"/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65" fontId="11" fillId="3" borderId="2" xfId="4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15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justify" wrapText="1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justify" wrapText="1"/>
    </xf>
    <xf numFmtId="0" fontId="0" fillId="3" borderId="1" xfId="0" applyFont="1" applyFill="1" applyBorder="1" applyAlignment="1">
      <alignment horizontal="left"/>
    </xf>
    <xf numFmtId="0" fontId="0" fillId="3" borderId="1" xfId="15" applyFont="1" applyFill="1" applyBorder="1" applyAlignment="1">
      <alignment horizontal="left"/>
    </xf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vertical="justify"/>
    </xf>
    <xf numFmtId="0" fontId="0" fillId="3" borderId="1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165" fontId="0" fillId="3" borderId="0" xfId="0" applyNumberFormat="1" applyFill="1"/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65" fontId="0" fillId="3" borderId="0" xfId="0" applyNumberFormat="1" applyFill="1" applyBorder="1"/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vertical="center"/>
    </xf>
    <xf numFmtId="0" fontId="12" fillId="3" borderId="0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wrapText="1"/>
    </xf>
    <xf numFmtId="0" fontId="0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0" fillId="3" borderId="1" xfId="0" applyFont="1" applyFill="1" applyBorder="1" applyAlignment="1"/>
    <xf numFmtId="165" fontId="0" fillId="3" borderId="1" xfId="4" applyNumberFormat="1" applyFont="1" applyFill="1" applyBorder="1"/>
    <xf numFmtId="165" fontId="0" fillId="3" borderId="1" xfId="4" applyNumberFormat="1" applyFont="1" applyFill="1" applyBorder="1" applyAlignment="1">
      <alignment horizontal="center" vertical="center"/>
    </xf>
    <xf numFmtId="165" fontId="0" fillId="3" borderId="1" xfId="0" applyNumberFormat="1" applyFill="1" applyBorder="1"/>
    <xf numFmtId="0" fontId="0" fillId="3" borderId="1" xfId="0" applyFont="1" applyFill="1" applyBorder="1" applyAlignment="1">
      <alignment wrapText="1"/>
    </xf>
    <xf numFmtId="1" fontId="0" fillId="3" borderId="1" xfId="13" applyNumberFormat="1" applyFont="1" applyFill="1" applyBorder="1" applyAlignment="1">
      <alignment horizontal="center" vertical="center"/>
    </xf>
    <xf numFmtId="1" fontId="0" fillId="3" borderId="1" xfId="13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1" fontId="0" fillId="0" borderId="1" xfId="13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/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1" fontId="0" fillId="0" borderId="1" xfId="13" applyNumberFormat="1" applyFont="1" applyBorder="1" applyAlignment="1">
      <alignment horizontal="center" vertical="center"/>
    </xf>
    <xf numFmtId="1" fontId="0" fillId="0" borderId="1" xfId="14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justify" wrapText="1"/>
    </xf>
    <xf numFmtId="0" fontId="0" fillId="3" borderId="0" xfId="0" applyFont="1" applyFill="1"/>
    <xf numFmtId="165" fontId="0" fillId="0" borderId="1" xfId="4" applyNumberFormat="1" applyFont="1" applyFill="1" applyBorder="1" applyAlignment="1">
      <alignment horizontal="center" vertical="center"/>
    </xf>
    <xf numFmtId="165" fontId="0" fillId="3" borderId="1" xfId="4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165" fontId="0" fillId="3" borderId="0" xfId="0" applyNumberFormat="1" applyFill="1" applyAlignment="1">
      <alignment vertical="center"/>
    </xf>
    <xf numFmtId="165" fontId="12" fillId="3" borderId="0" xfId="1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5" fontId="14" fillId="3" borderId="0" xfId="0" applyNumberFormat="1" applyFont="1" applyFill="1" applyBorder="1" applyAlignment="1">
      <alignment vertical="center" wrapText="1"/>
    </xf>
    <xf numFmtId="165" fontId="9" fillId="3" borderId="0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165" fontId="7" fillId="3" borderId="0" xfId="0" applyNumberFormat="1" applyFont="1" applyFill="1" applyBorder="1" applyAlignment="1">
      <alignment horizontal="center" vertical="center" wrapText="1"/>
    </xf>
    <xf numFmtId="168" fontId="6" fillId="3" borderId="0" xfId="4" applyNumberFormat="1" applyFont="1" applyFill="1" applyBorder="1" applyAlignment="1">
      <alignment vertical="center" wrapText="1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168" fontId="12" fillId="3" borderId="0" xfId="4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168" fontId="6" fillId="3" borderId="0" xfId="4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vertical="center"/>
    </xf>
    <xf numFmtId="165" fontId="11" fillId="0" borderId="2" xfId="4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/>
    <xf numFmtId="165" fontId="0" fillId="0" borderId="1" xfId="4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5" fontId="0" fillId="0" borderId="1" xfId="4" applyNumberFormat="1" applyFont="1" applyFill="1" applyBorder="1"/>
    <xf numFmtId="1" fontId="11" fillId="0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5" fillId="0" borderId="1" xfId="16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3" borderId="1" xfId="16" applyFont="1" applyFill="1" applyBorder="1" applyAlignment="1">
      <alignment vertical="center" wrapText="1"/>
    </xf>
    <xf numFmtId="0" fontId="5" fillId="3" borderId="9" xfId="16" applyFont="1" applyFill="1" applyBorder="1" applyAlignment="1">
      <alignment vertical="center" wrapText="1"/>
    </xf>
    <xf numFmtId="0" fontId="5" fillId="0" borderId="1" xfId="16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/>
    </xf>
    <xf numFmtId="0" fontId="0" fillId="3" borderId="0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/>
    <xf numFmtId="0" fontId="0" fillId="3" borderId="8" xfId="0" applyFont="1" applyFill="1" applyBorder="1" applyAlignment="1"/>
    <xf numFmtId="0" fontId="0" fillId="3" borderId="4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165" fontId="4" fillId="0" borderId="0" xfId="0" applyNumberFormat="1" applyFont="1" applyFill="1" applyBorder="1"/>
    <xf numFmtId="0" fontId="4" fillId="2" borderId="1" xfId="0" applyFont="1" applyFill="1" applyBorder="1"/>
    <xf numFmtId="3" fontId="12" fillId="2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165" fontId="0" fillId="3" borderId="2" xfId="0" applyNumberFormat="1" applyFont="1" applyFill="1" applyBorder="1"/>
    <xf numFmtId="165" fontId="0" fillId="3" borderId="0" xfId="0" applyNumberFormat="1" applyFont="1" applyFill="1"/>
    <xf numFmtId="0" fontId="0" fillId="3" borderId="11" xfId="0" applyFont="1" applyFill="1" applyBorder="1" applyAlignment="1"/>
    <xf numFmtId="0" fontId="0" fillId="3" borderId="10" xfId="0" applyFont="1" applyFill="1" applyBorder="1" applyAlignment="1"/>
    <xf numFmtId="0" fontId="0" fillId="3" borderId="7" xfId="0" applyFont="1" applyFill="1" applyBorder="1" applyAlignment="1"/>
    <xf numFmtId="0" fontId="0" fillId="3" borderId="12" xfId="0" applyFont="1" applyFill="1" applyBorder="1" applyAlignment="1"/>
    <xf numFmtId="0" fontId="0" fillId="3" borderId="5" xfId="0" applyFont="1" applyFill="1" applyBorder="1" applyAlignment="1"/>
    <xf numFmtId="0" fontId="0" fillId="3" borderId="13" xfId="0" applyFont="1" applyFill="1" applyBorder="1" applyAlignment="1"/>
    <xf numFmtId="165" fontId="4" fillId="6" borderId="4" xfId="4" applyNumberFormat="1" applyFont="1" applyFill="1" applyBorder="1" applyAlignment="1"/>
    <xf numFmtId="165" fontId="4" fillId="4" borderId="1" xfId="4" applyNumberFormat="1" applyFont="1" applyFill="1" applyBorder="1" applyAlignment="1"/>
    <xf numFmtId="0" fontId="11" fillId="0" borderId="1" xfId="16" applyFont="1" applyBorder="1" applyAlignment="1">
      <alignment vertical="center" wrapText="1"/>
    </xf>
    <xf numFmtId="0" fontId="11" fillId="0" borderId="1" xfId="1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/>
    </xf>
    <xf numFmtId="165" fontId="0" fillId="3" borderId="2" xfId="0" applyNumberFormat="1" applyFill="1" applyBorder="1"/>
    <xf numFmtId="165" fontId="8" fillId="0" borderId="2" xfId="4" applyNumberFormat="1" applyFont="1" applyFill="1" applyBorder="1" applyAlignment="1">
      <alignment horizontal="center" vertical="center" wrapText="1"/>
    </xf>
    <xf numFmtId="0" fontId="0" fillId="0" borderId="1" xfId="15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44" fontId="12" fillId="2" borderId="2" xfId="0" applyNumberFormat="1" applyFont="1" applyFill="1" applyBorder="1" applyAlignment="1">
      <alignment horizontal="center" vertical="center" wrapText="1"/>
    </xf>
    <xf numFmtId="44" fontId="0" fillId="3" borderId="0" xfId="0" applyNumberFormat="1" applyFill="1"/>
    <xf numFmtId="165" fontId="12" fillId="2" borderId="2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/>
    <xf numFmtId="44" fontId="0" fillId="3" borderId="0" xfId="0" applyNumberFormat="1" applyFill="1" applyBorder="1"/>
    <xf numFmtId="165" fontId="4" fillId="2" borderId="2" xfId="0" applyNumberFormat="1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2" fillId="4" borderId="2" xfId="1" applyNumberFormat="1" applyFont="1" applyFill="1" applyBorder="1" applyAlignment="1">
      <alignment horizontal="center" vertical="center" wrapText="1"/>
    </xf>
    <xf numFmtId="165" fontId="4" fillId="3" borderId="2" xfId="4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vertical="center" wrapText="1"/>
    </xf>
    <xf numFmtId="0" fontId="12" fillId="4" borderId="9" xfId="0" applyFont="1" applyFill="1" applyBorder="1" applyAlignment="1">
      <alignment horizontal="center" vertical="center" wrapText="1"/>
    </xf>
    <xf numFmtId="165" fontId="11" fillId="3" borderId="1" xfId="4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68" fontId="12" fillId="4" borderId="1" xfId="4" applyNumberFormat="1" applyFont="1" applyFill="1" applyBorder="1" applyAlignment="1">
      <alignment vertical="center" wrapText="1"/>
    </xf>
    <xf numFmtId="0" fontId="11" fillId="0" borderId="10" xfId="0" applyFont="1" applyBorder="1"/>
    <xf numFmtId="0" fontId="12" fillId="0" borderId="0" xfId="0" applyFont="1"/>
    <xf numFmtId="0" fontId="0" fillId="3" borderId="5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justify" wrapText="1"/>
    </xf>
    <xf numFmtId="0" fontId="0" fillId="2" borderId="8" xfId="0" applyFont="1" applyFill="1" applyBorder="1" applyAlignment="1">
      <alignment horizontal="left" vertical="justify" wrapText="1"/>
    </xf>
    <xf numFmtId="0" fontId="0" fillId="2" borderId="4" xfId="0" applyFont="1" applyFill="1" applyBorder="1" applyAlignment="1">
      <alignment horizontal="left" vertical="justify" wrapText="1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justify" wrapText="1"/>
    </xf>
    <xf numFmtId="0" fontId="4" fillId="2" borderId="8" xfId="0" applyFont="1" applyFill="1" applyBorder="1" applyAlignment="1">
      <alignment horizontal="left" vertical="justify" wrapText="1"/>
    </xf>
    <xf numFmtId="0" fontId="4" fillId="2" borderId="4" xfId="0" applyFont="1" applyFill="1" applyBorder="1" applyAlignment="1">
      <alignment horizontal="left" vertical="justify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justify" vertical="justify" wrapText="1"/>
    </xf>
    <xf numFmtId="0" fontId="4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</cellXfs>
  <cellStyles count="17">
    <cellStyle name="Excel Built-in Currency" xfId="7"/>
    <cellStyle name="Excel Built-in Normal" xfId="6"/>
    <cellStyle name="Millares [0]" xfId="13" builtinId="6"/>
    <cellStyle name="Millares 14" xfId="8"/>
    <cellStyle name="Millares 2" xfId="5"/>
    <cellStyle name="Millares 3" xfId="9"/>
    <cellStyle name="Moneda" xfId="4" builtinId="4"/>
    <cellStyle name="Moneda [0]" xfId="14" builtinId="7"/>
    <cellStyle name="Moneda 2" xfId="10"/>
    <cellStyle name="Normal" xfId="0" builtinId="0"/>
    <cellStyle name="Normal 2" xfId="1"/>
    <cellStyle name="Normal 3" xfId="3"/>
    <cellStyle name="Normal 3 2" xfId="16"/>
    <cellStyle name="Normal 4" xfId="11"/>
    <cellStyle name="Normal 7" xfId="12"/>
    <cellStyle name="Notas" xfId="15" builtinId="10"/>
    <cellStyle name="Porcentaje 2" xfId="2"/>
  </cellStyles>
  <dxfs count="0"/>
  <tableStyles count="0" defaultTableStyle="TableStyleMedium2" defaultPivotStyle="PivotStyleLight16"/>
  <colors>
    <mruColors>
      <color rgb="FF339933"/>
      <color rgb="FF00CC00"/>
      <color rgb="FFFF3399"/>
      <color rgb="FF006600"/>
      <color rgb="FF003300"/>
      <color rgb="FF33660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topLeftCell="B1" zoomScale="80" zoomScaleNormal="80" workbookViewId="0">
      <selection activeCell="C11" sqref="C11"/>
    </sheetView>
  </sheetViews>
  <sheetFormatPr baseColWidth="10" defaultRowHeight="15" x14ac:dyDescent="0.25"/>
  <cols>
    <col min="1" max="1" width="4" style="25" customWidth="1"/>
    <col min="2" max="2" width="64.7109375" style="25" customWidth="1"/>
    <col min="3" max="3" width="46.7109375" style="25" customWidth="1"/>
    <col min="4" max="4" width="21.140625" style="25" customWidth="1"/>
    <col min="5" max="5" width="16.5703125" style="25" customWidth="1"/>
    <col min="6" max="6" width="19.85546875" style="25" bestFit="1" customWidth="1"/>
    <col min="7" max="7" width="18.28515625" style="25" customWidth="1"/>
    <col min="8" max="16384" width="11.42578125" style="25"/>
  </cols>
  <sheetData>
    <row r="2" spans="1:7" x14ac:dyDescent="0.25">
      <c r="B2" s="152" t="s">
        <v>492</v>
      </c>
      <c r="C2" s="153" t="s">
        <v>493</v>
      </c>
    </row>
    <row r="3" spans="1:7" ht="82.5" customHeight="1" x14ac:dyDescent="0.25">
      <c r="B3" s="154" t="s">
        <v>494</v>
      </c>
      <c r="C3" s="155">
        <f>'1. REPUESTOS MOT CONV.'!G133</f>
        <v>0</v>
      </c>
      <c r="D3" s="75"/>
      <c r="E3" s="76"/>
      <c r="F3" s="76"/>
    </row>
    <row r="4" spans="1:7" ht="82.5" customHeight="1" x14ac:dyDescent="0.25">
      <c r="B4" s="156" t="s">
        <v>495</v>
      </c>
      <c r="C4" s="42">
        <f>'2. MANO DE OBRA MOT CONV.'!G99</f>
        <v>0</v>
      </c>
      <c r="D4" s="75"/>
      <c r="E4" s="76"/>
      <c r="F4" s="76"/>
    </row>
    <row r="5" spans="1:7" ht="66.75" customHeight="1" x14ac:dyDescent="0.25">
      <c r="B5" s="156" t="s">
        <v>499</v>
      </c>
      <c r="C5" s="42">
        <f>'3. REPUESTOS MOT INTERNATIONAL'!G210</f>
        <v>0</v>
      </c>
      <c r="D5" s="75"/>
      <c r="E5" s="76"/>
      <c r="F5" s="76"/>
    </row>
    <row r="6" spans="1:7" ht="81.75" customHeight="1" x14ac:dyDescent="0.25">
      <c r="B6" s="157" t="s">
        <v>501</v>
      </c>
      <c r="C6" s="42">
        <f>'4. MANO DE OBRA MOT INTER'!G113</f>
        <v>0</v>
      </c>
      <c r="D6" s="75"/>
      <c r="E6" s="76"/>
      <c r="F6" s="77"/>
      <c r="G6" s="78"/>
    </row>
    <row r="7" spans="1:7" ht="102.75" customHeight="1" x14ac:dyDescent="0.25">
      <c r="B7" s="157" t="s">
        <v>500</v>
      </c>
      <c r="C7" s="158">
        <f>'5. REPUESTOS DIRECCIÓN '!G74</f>
        <v>0</v>
      </c>
      <c r="D7" s="79"/>
      <c r="E7" s="76"/>
      <c r="F7" s="80"/>
      <c r="G7" s="81"/>
    </row>
    <row r="8" spans="1:7" ht="105" customHeight="1" x14ac:dyDescent="0.25">
      <c r="B8" s="157" t="s">
        <v>502</v>
      </c>
      <c r="C8" s="159">
        <f>'6. MANO DE OBRA DIRECCIÓN'!G60</f>
        <v>0</v>
      </c>
      <c r="D8" s="82"/>
      <c r="E8" s="83"/>
      <c r="F8" s="84"/>
    </row>
    <row r="9" spans="1:7" ht="30" x14ac:dyDescent="0.25">
      <c r="B9" s="157" t="s">
        <v>444</v>
      </c>
      <c r="C9" s="159">
        <f>'7. REPUESTOS PREVENTIVO'!H57</f>
        <v>0</v>
      </c>
      <c r="D9" s="82"/>
      <c r="E9" s="83"/>
      <c r="F9" s="84"/>
    </row>
    <row r="10" spans="1:7" ht="30" x14ac:dyDescent="0.25">
      <c r="B10" s="160" t="s">
        <v>445</v>
      </c>
      <c r="C10" s="161">
        <f>'8. MANO DE OBRA PREVENTIVO'!H48</f>
        <v>0</v>
      </c>
      <c r="D10" s="82"/>
      <c r="E10" s="83"/>
      <c r="F10" s="84"/>
    </row>
    <row r="11" spans="1:7" ht="33" customHeight="1" x14ac:dyDescent="0.25">
      <c r="B11" s="162" t="s">
        <v>496</v>
      </c>
      <c r="C11" s="163">
        <f>SUM(C3:C10)</f>
        <v>0</v>
      </c>
      <c r="D11" s="85"/>
      <c r="E11" s="86"/>
      <c r="F11" s="86"/>
    </row>
    <row r="12" spans="1:7" ht="21" customHeight="1" x14ac:dyDescent="0.25">
      <c r="A12" s="87"/>
      <c r="B12" s="88"/>
      <c r="C12" s="89"/>
      <c r="D12" s="90"/>
      <c r="E12" s="91"/>
      <c r="F12" s="91"/>
    </row>
    <row r="13" spans="1:7" x14ac:dyDescent="0.25">
      <c r="B13" s="71"/>
      <c r="C13" s="71"/>
    </row>
    <row r="14" spans="1:7" x14ac:dyDescent="0.25">
      <c r="B14" s="164"/>
      <c r="C14" s="71"/>
    </row>
    <row r="15" spans="1:7" x14ac:dyDescent="0.25">
      <c r="B15" s="165" t="s">
        <v>497</v>
      </c>
      <c r="C15" s="16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95" zoomScale="80" zoomScaleNormal="80" workbookViewId="0">
      <selection activeCell="G131" sqref="G131"/>
    </sheetView>
  </sheetViews>
  <sheetFormatPr baseColWidth="10" defaultRowHeight="15" x14ac:dyDescent="0.25"/>
  <cols>
    <col min="1" max="1" width="10.5703125" style="25" bestFit="1" customWidth="1"/>
    <col min="2" max="2" width="59" style="28" customWidth="1"/>
    <col min="3" max="3" width="16.7109375" style="28" bestFit="1" customWidth="1"/>
    <col min="4" max="4" width="15.42578125" style="29" customWidth="1"/>
    <col min="5" max="6" width="15.42578125" style="26" customWidth="1"/>
    <col min="7" max="7" width="16.42578125" style="25" customWidth="1"/>
    <col min="8" max="16384" width="11.42578125" style="25"/>
  </cols>
  <sheetData>
    <row r="1" spans="1:7" s="5" customFormat="1" ht="15" customHeight="1" x14ac:dyDescent="0.2">
      <c r="A1" s="168" t="s">
        <v>95</v>
      </c>
      <c r="B1" s="168"/>
      <c r="C1" s="168"/>
      <c r="D1" s="168"/>
      <c r="E1" s="168"/>
      <c r="F1" s="168"/>
      <c r="G1" s="168"/>
    </row>
    <row r="2" spans="1:7" s="5" customFormat="1" ht="42" customHeight="1" x14ac:dyDescent="0.2">
      <c r="A2" s="167" t="s">
        <v>94</v>
      </c>
      <c r="B2" s="167"/>
      <c r="C2" s="167"/>
      <c r="D2" s="167"/>
      <c r="E2" s="167"/>
      <c r="F2" s="167"/>
      <c r="G2" s="167"/>
    </row>
    <row r="3" spans="1:7" s="5" customFormat="1" ht="81" customHeight="1" x14ac:dyDescent="0.2">
      <c r="A3" s="1" t="s">
        <v>318</v>
      </c>
      <c r="B3" s="117" t="s">
        <v>319</v>
      </c>
      <c r="C3" s="1" t="s">
        <v>503</v>
      </c>
      <c r="D3" s="4" t="s">
        <v>320</v>
      </c>
      <c r="E3" s="122" t="s">
        <v>498</v>
      </c>
      <c r="F3" s="122" t="s">
        <v>482</v>
      </c>
      <c r="G3" s="122" t="s">
        <v>483</v>
      </c>
    </row>
    <row r="4" spans="1:7" s="5" customFormat="1" ht="16.5" customHeight="1" x14ac:dyDescent="0.2">
      <c r="A4" s="118">
        <v>17807</v>
      </c>
      <c r="B4" s="123" t="s">
        <v>0</v>
      </c>
      <c r="C4" s="118" t="s">
        <v>1</v>
      </c>
      <c r="D4" s="124">
        <v>0</v>
      </c>
      <c r="E4" s="9">
        <v>11276</v>
      </c>
      <c r="F4" s="9">
        <v>0</v>
      </c>
      <c r="G4" s="9">
        <f>F4*D4</f>
        <v>0</v>
      </c>
    </row>
    <row r="5" spans="1:7" s="5" customFormat="1" ht="16.5" customHeight="1" x14ac:dyDescent="0.2">
      <c r="A5" s="118">
        <v>17808</v>
      </c>
      <c r="B5" s="11" t="s">
        <v>532</v>
      </c>
      <c r="C5" s="118" t="s">
        <v>1</v>
      </c>
      <c r="D5" s="118">
        <v>0</v>
      </c>
      <c r="E5" s="9">
        <v>25022</v>
      </c>
      <c r="F5" s="9">
        <v>0</v>
      </c>
      <c r="G5" s="9">
        <f t="shared" ref="G5:G68" si="0">F5*D5</f>
        <v>0</v>
      </c>
    </row>
    <row r="6" spans="1:7" s="5" customFormat="1" ht="16.5" customHeight="1" x14ac:dyDescent="0.2">
      <c r="A6" s="118">
        <v>17809</v>
      </c>
      <c r="B6" s="12" t="s">
        <v>2</v>
      </c>
      <c r="C6" s="118" t="s">
        <v>533</v>
      </c>
      <c r="D6" s="118">
        <v>3</v>
      </c>
      <c r="E6" s="9">
        <v>19545</v>
      </c>
      <c r="F6" s="9">
        <v>0</v>
      </c>
      <c r="G6" s="9">
        <f t="shared" si="0"/>
        <v>0</v>
      </c>
    </row>
    <row r="7" spans="1:7" s="5" customFormat="1" ht="16.5" customHeight="1" x14ac:dyDescent="0.2">
      <c r="A7" s="118">
        <v>17810</v>
      </c>
      <c r="B7" s="123" t="s">
        <v>3</v>
      </c>
      <c r="C7" s="118" t="s">
        <v>1</v>
      </c>
      <c r="D7" s="124">
        <v>1</v>
      </c>
      <c r="E7" s="9">
        <v>6658</v>
      </c>
      <c r="F7" s="9">
        <v>0</v>
      </c>
      <c r="G7" s="9">
        <f t="shared" si="0"/>
        <v>0</v>
      </c>
    </row>
    <row r="8" spans="1:7" s="5" customFormat="1" ht="16.5" customHeight="1" x14ac:dyDescent="0.2">
      <c r="A8" s="118">
        <v>15397</v>
      </c>
      <c r="B8" s="13" t="s">
        <v>534</v>
      </c>
      <c r="C8" s="14" t="s">
        <v>4</v>
      </c>
      <c r="D8" s="14">
        <v>6</v>
      </c>
      <c r="E8" s="9">
        <v>1074</v>
      </c>
      <c r="F8" s="9">
        <v>0</v>
      </c>
      <c r="G8" s="9">
        <f t="shared" si="0"/>
        <v>0</v>
      </c>
    </row>
    <row r="9" spans="1:7" s="5" customFormat="1" ht="16.5" customHeight="1" x14ac:dyDescent="0.2">
      <c r="A9" s="118">
        <v>17096</v>
      </c>
      <c r="B9" s="15" t="s">
        <v>5</v>
      </c>
      <c r="C9" s="118" t="s">
        <v>1</v>
      </c>
      <c r="D9" s="118">
        <v>1</v>
      </c>
      <c r="E9" s="9">
        <v>152172</v>
      </c>
      <c r="F9" s="9">
        <v>0</v>
      </c>
      <c r="G9" s="9">
        <f t="shared" si="0"/>
        <v>0</v>
      </c>
    </row>
    <row r="10" spans="1:7" s="5" customFormat="1" ht="16.5" customHeight="1" x14ac:dyDescent="0.2">
      <c r="A10" s="118">
        <v>17811</v>
      </c>
      <c r="B10" s="123" t="s">
        <v>6</v>
      </c>
      <c r="C10" s="124" t="s">
        <v>4</v>
      </c>
      <c r="D10" s="124">
        <v>0</v>
      </c>
      <c r="E10" s="93">
        <v>329365</v>
      </c>
      <c r="F10" s="9">
        <v>0</v>
      </c>
      <c r="G10" s="9">
        <f t="shared" si="0"/>
        <v>0</v>
      </c>
    </row>
    <row r="11" spans="1:7" s="5" customFormat="1" ht="16.5" customHeight="1" x14ac:dyDescent="0.2">
      <c r="A11" s="118">
        <v>17100</v>
      </c>
      <c r="B11" s="15" t="s">
        <v>7</v>
      </c>
      <c r="C11" s="118" t="s">
        <v>1</v>
      </c>
      <c r="D11" s="118">
        <v>0</v>
      </c>
      <c r="E11" s="93">
        <v>22660</v>
      </c>
      <c r="F11" s="9">
        <v>0</v>
      </c>
      <c r="G11" s="9">
        <f t="shared" si="0"/>
        <v>0</v>
      </c>
    </row>
    <row r="12" spans="1:7" s="5" customFormat="1" ht="16.5" customHeight="1" x14ac:dyDescent="0.2">
      <c r="A12" s="118">
        <v>10633</v>
      </c>
      <c r="B12" s="13" t="s">
        <v>8</v>
      </c>
      <c r="C12" s="14" t="s">
        <v>1</v>
      </c>
      <c r="D12" s="14">
        <v>0</v>
      </c>
      <c r="E12" s="93">
        <v>140681</v>
      </c>
      <c r="F12" s="9">
        <v>0</v>
      </c>
      <c r="G12" s="9">
        <f t="shared" si="0"/>
        <v>0</v>
      </c>
    </row>
    <row r="13" spans="1:7" s="5" customFormat="1" ht="16.5" customHeight="1" x14ac:dyDescent="0.2">
      <c r="A13" s="118">
        <v>10634</v>
      </c>
      <c r="B13" s="13" t="s">
        <v>9</v>
      </c>
      <c r="C13" s="14" t="s">
        <v>1</v>
      </c>
      <c r="D13" s="14">
        <v>0</v>
      </c>
      <c r="E13" s="93">
        <v>479380</v>
      </c>
      <c r="F13" s="9">
        <v>0</v>
      </c>
      <c r="G13" s="9">
        <f t="shared" si="0"/>
        <v>0</v>
      </c>
    </row>
    <row r="14" spans="1:7" s="5" customFormat="1" ht="16.5" customHeight="1" x14ac:dyDescent="0.25">
      <c r="A14" s="118">
        <v>17812</v>
      </c>
      <c r="B14" s="123" t="s">
        <v>10</v>
      </c>
      <c r="C14" s="124" t="s">
        <v>4</v>
      </c>
      <c r="D14" s="125">
        <v>0</v>
      </c>
      <c r="E14" s="93">
        <v>1084639</v>
      </c>
      <c r="F14" s="9">
        <v>0</v>
      </c>
      <c r="G14" s="9">
        <f t="shared" si="0"/>
        <v>0</v>
      </c>
    </row>
    <row r="15" spans="1:7" s="5" customFormat="1" ht="16.5" customHeight="1" x14ac:dyDescent="0.2">
      <c r="A15" s="118">
        <v>10635</v>
      </c>
      <c r="B15" s="13" t="s">
        <v>11</v>
      </c>
      <c r="C15" s="14" t="s">
        <v>1</v>
      </c>
      <c r="D15" s="14">
        <v>0</v>
      </c>
      <c r="E15" s="93">
        <v>664100</v>
      </c>
      <c r="F15" s="9">
        <v>0</v>
      </c>
      <c r="G15" s="9">
        <f t="shared" si="0"/>
        <v>0</v>
      </c>
    </row>
    <row r="16" spans="1:7" s="5" customFormat="1" ht="16.5" customHeight="1" x14ac:dyDescent="0.25">
      <c r="A16" s="118">
        <v>17813</v>
      </c>
      <c r="B16" s="123" t="s">
        <v>535</v>
      </c>
      <c r="C16" s="124" t="s">
        <v>4</v>
      </c>
      <c r="D16" s="125">
        <v>0</v>
      </c>
      <c r="E16" s="93">
        <v>5460782</v>
      </c>
      <c r="F16" s="9">
        <v>0</v>
      </c>
      <c r="G16" s="9">
        <f t="shared" si="0"/>
        <v>0</v>
      </c>
    </row>
    <row r="17" spans="1:7" s="5" customFormat="1" ht="16.5" customHeight="1" x14ac:dyDescent="0.2">
      <c r="A17" s="118">
        <v>15398</v>
      </c>
      <c r="B17" s="13" t="s">
        <v>536</v>
      </c>
      <c r="C17" s="14" t="s">
        <v>12</v>
      </c>
      <c r="D17" s="14">
        <v>1</v>
      </c>
      <c r="E17" s="9">
        <v>74250</v>
      </c>
      <c r="F17" s="9">
        <v>0</v>
      </c>
      <c r="G17" s="9">
        <f t="shared" si="0"/>
        <v>0</v>
      </c>
    </row>
    <row r="18" spans="1:7" s="5" customFormat="1" ht="16.5" customHeight="1" x14ac:dyDescent="0.2">
      <c r="A18" s="118">
        <v>15399</v>
      </c>
      <c r="B18" s="13" t="s">
        <v>13</v>
      </c>
      <c r="C18" s="14" t="s">
        <v>1</v>
      </c>
      <c r="D18" s="14">
        <v>0</v>
      </c>
      <c r="E18" s="9">
        <v>75066</v>
      </c>
      <c r="F18" s="9">
        <v>0</v>
      </c>
      <c r="G18" s="9">
        <f t="shared" si="0"/>
        <v>0</v>
      </c>
    </row>
    <row r="19" spans="1:7" s="5" customFormat="1" ht="16.5" customHeight="1" x14ac:dyDescent="0.25">
      <c r="A19" s="118">
        <v>17814</v>
      </c>
      <c r="B19" s="123" t="s">
        <v>14</v>
      </c>
      <c r="C19" s="124" t="s">
        <v>4</v>
      </c>
      <c r="D19" s="125">
        <v>4</v>
      </c>
      <c r="E19" s="9">
        <v>123499</v>
      </c>
      <c r="F19" s="9">
        <v>0</v>
      </c>
      <c r="G19" s="9">
        <f t="shared" si="0"/>
        <v>0</v>
      </c>
    </row>
    <row r="20" spans="1:7" s="5" customFormat="1" ht="16.5" customHeight="1" x14ac:dyDescent="0.2">
      <c r="A20" s="118">
        <v>15400</v>
      </c>
      <c r="B20" s="13" t="s">
        <v>15</v>
      </c>
      <c r="C20" s="14" t="s">
        <v>1</v>
      </c>
      <c r="D20" s="14">
        <v>2</v>
      </c>
      <c r="E20" s="9">
        <v>1322186</v>
      </c>
      <c r="F20" s="9">
        <v>0</v>
      </c>
      <c r="G20" s="9">
        <f t="shared" si="0"/>
        <v>0</v>
      </c>
    </row>
    <row r="21" spans="1:7" s="5" customFormat="1" ht="16.5" customHeight="1" x14ac:dyDescent="0.2">
      <c r="A21" s="118">
        <v>10637</v>
      </c>
      <c r="B21" s="13" t="s">
        <v>16</v>
      </c>
      <c r="C21" s="14" t="s">
        <v>1</v>
      </c>
      <c r="D21" s="14">
        <v>0</v>
      </c>
      <c r="E21" s="9">
        <v>52910</v>
      </c>
      <c r="F21" s="9">
        <v>0</v>
      </c>
      <c r="G21" s="9">
        <f t="shared" si="0"/>
        <v>0</v>
      </c>
    </row>
    <row r="22" spans="1:7" s="5" customFormat="1" ht="16.5" customHeight="1" x14ac:dyDescent="0.2">
      <c r="A22" s="118">
        <v>10638</v>
      </c>
      <c r="B22" s="13" t="s">
        <v>17</v>
      </c>
      <c r="C22" s="14" t="s">
        <v>1</v>
      </c>
      <c r="D22" s="14">
        <v>0</v>
      </c>
      <c r="E22" s="9">
        <v>336990</v>
      </c>
      <c r="F22" s="9">
        <v>0</v>
      </c>
      <c r="G22" s="9">
        <f t="shared" si="0"/>
        <v>0</v>
      </c>
    </row>
    <row r="23" spans="1:7" s="5" customFormat="1" ht="16.5" customHeight="1" x14ac:dyDescent="0.2">
      <c r="A23" s="118">
        <v>10677</v>
      </c>
      <c r="B23" s="13" t="s">
        <v>18</v>
      </c>
      <c r="C23" s="14" t="s">
        <v>4</v>
      </c>
      <c r="D23" s="14">
        <v>0</v>
      </c>
      <c r="E23" s="9">
        <v>43493</v>
      </c>
      <c r="F23" s="9">
        <v>0</v>
      </c>
      <c r="G23" s="9">
        <f t="shared" si="0"/>
        <v>0</v>
      </c>
    </row>
    <row r="24" spans="1:7" s="5" customFormat="1" ht="16.5" customHeight="1" x14ac:dyDescent="0.2">
      <c r="A24" s="118">
        <v>15401</v>
      </c>
      <c r="B24" s="13" t="s">
        <v>537</v>
      </c>
      <c r="C24" s="14" t="s">
        <v>1</v>
      </c>
      <c r="D24" s="14">
        <v>0</v>
      </c>
      <c r="E24" s="9">
        <v>821534</v>
      </c>
      <c r="F24" s="9">
        <v>0</v>
      </c>
      <c r="G24" s="9">
        <f t="shared" si="0"/>
        <v>0</v>
      </c>
    </row>
    <row r="25" spans="1:7" s="5" customFormat="1" ht="14.25" customHeight="1" x14ac:dyDescent="0.25">
      <c r="A25" s="118">
        <v>17815</v>
      </c>
      <c r="B25" s="18" t="s">
        <v>19</v>
      </c>
      <c r="C25" s="124" t="s">
        <v>533</v>
      </c>
      <c r="D25" s="125">
        <v>0</v>
      </c>
      <c r="E25" s="9">
        <v>54769</v>
      </c>
      <c r="F25" s="9">
        <v>0</v>
      </c>
      <c r="G25" s="9">
        <f t="shared" si="0"/>
        <v>0</v>
      </c>
    </row>
    <row r="26" spans="1:7" s="5" customFormat="1" ht="16.5" customHeight="1" x14ac:dyDescent="0.25">
      <c r="A26" s="118">
        <v>17816</v>
      </c>
      <c r="B26" s="18" t="s">
        <v>538</v>
      </c>
      <c r="C26" s="124" t="s">
        <v>21</v>
      </c>
      <c r="D26" s="125">
        <v>0</v>
      </c>
      <c r="E26" s="9">
        <v>44030</v>
      </c>
      <c r="F26" s="9">
        <v>0</v>
      </c>
      <c r="G26" s="9">
        <f t="shared" si="0"/>
        <v>0</v>
      </c>
    </row>
    <row r="27" spans="1:7" s="5" customFormat="1" ht="16.5" customHeight="1" x14ac:dyDescent="0.25">
      <c r="A27" s="118">
        <v>17817</v>
      </c>
      <c r="B27" s="16" t="s">
        <v>22</v>
      </c>
      <c r="C27" s="118" t="s">
        <v>21</v>
      </c>
      <c r="D27" s="118">
        <v>0</v>
      </c>
      <c r="E27" s="9">
        <v>246997</v>
      </c>
      <c r="F27" s="9">
        <v>0</v>
      </c>
      <c r="G27" s="9">
        <f t="shared" si="0"/>
        <v>0</v>
      </c>
    </row>
    <row r="28" spans="1:7" s="5" customFormat="1" ht="16.5" customHeight="1" x14ac:dyDescent="0.2">
      <c r="A28" s="118">
        <v>10640</v>
      </c>
      <c r="B28" s="13" t="s">
        <v>23</v>
      </c>
      <c r="C28" s="14" t="s">
        <v>1</v>
      </c>
      <c r="D28" s="14">
        <v>0</v>
      </c>
      <c r="E28" s="9">
        <v>4674472</v>
      </c>
      <c r="F28" s="9">
        <v>0</v>
      </c>
      <c r="G28" s="9">
        <f t="shared" si="0"/>
        <v>0</v>
      </c>
    </row>
    <row r="29" spans="1:7" s="5" customFormat="1" ht="16.5" customHeight="1" x14ac:dyDescent="0.2">
      <c r="A29" s="118">
        <v>17101</v>
      </c>
      <c r="B29" s="15" t="s">
        <v>539</v>
      </c>
      <c r="C29" s="118" t="s">
        <v>1</v>
      </c>
      <c r="D29" s="118">
        <v>1</v>
      </c>
      <c r="E29" s="93">
        <v>244750</v>
      </c>
      <c r="F29" s="9">
        <v>0</v>
      </c>
      <c r="G29" s="9">
        <f t="shared" si="0"/>
        <v>0</v>
      </c>
    </row>
    <row r="30" spans="1:7" s="5" customFormat="1" ht="16.5" customHeight="1" x14ac:dyDescent="0.2">
      <c r="A30" s="118">
        <v>17105</v>
      </c>
      <c r="B30" s="15" t="s">
        <v>24</v>
      </c>
      <c r="C30" s="118" t="s">
        <v>1</v>
      </c>
      <c r="D30" s="118">
        <v>3</v>
      </c>
      <c r="E30" s="9">
        <v>72381</v>
      </c>
      <c r="F30" s="9">
        <v>0</v>
      </c>
      <c r="G30" s="9">
        <f t="shared" si="0"/>
        <v>0</v>
      </c>
    </row>
    <row r="31" spans="1:7" s="5" customFormat="1" ht="16.5" customHeight="1" x14ac:dyDescent="0.2">
      <c r="A31" s="118">
        <v>15406</v>
      </c>
      <c r="B31" s="13" t="s">
        <v>540</v>
      </c>
      <c r="C31" s="14" t="s">
        <v>1</v>
      </c>
      <c r="D31" s="14">
        <v>0</v>
      </c>
      <c r="E31" s="9">
        <v>68200</v>
      </c>
      <c r="F31" s="9">
        <v>0</v>
      </c>
      <c r="G31" s="9">
        <f t="shared" si="0"/>
        <v>0</v>
      </c>
    </row>
    <row r="32" spans="1:7" s="5" customFormat="1" ht="16.5" customHeight="1" x14ac:dyDescent="0.2">
      <c r="A32" s="118">
        <v>10641</v>
      </c>
      <c r="B32" s="13" t="s">
        <v>541</v>
      </c>
      <c r="C32" s="14" t="s">
        <v>1</v>
      </c>
      <c r="D32" s="14">
        <v>3</v>
      </c>
      <c r="E32" s="9">
        <v>42634</v>
      </c>
      <c r="F32" s="9">
        <v>0</v>
      </c>
      <c r="G32" s="9">
        <f t="shared" si="0"/>
        <v>0</v>
      </c>
    </row>
    <row r="33" spans="1:7" s="5" customFormat="1" ht="16.5" customHeight="1" x14ac:dyDescent="0.2">
      <c r="A33" s="118">
        <v>15407</v>
      </c>
      <c r="B33" s="13" t="s">
        <v>542</v>
      </c>
      <c r="C33" s="14" t="s">
        <v>1</v>
      </c>
      <c r="D33" s="14">
        <v>6</v>
      </c>
      <c r="E33" s="9">
        <v>55091</v>
      </c>
      <c r="F33" s="9">
        <v>0</v>
      </c>
      <c r="G33" s="9">
        <f t="shared" si="0"/>
        <v>0</v>
      </c>
    </row>
    <row r="34" spans="1:7" s="5" customFormat="1" ht="16.5" customHeight="1" x14ac:dyDescent="0.2">
      <c r="A34" s="118">
        <v>15404</v>
      </c>
      <c r="B34" s="13" t="s">
        <v>25</v>
      </c>
      <c r="C34" s="14" t="s">
        <v>4</v>
      </c>
      <c r="D34" s="14">
        <v>0</v>
      </c>
      <c r="E34" s="9">
        <v>382845</v>
      </c>
      <c r="F34" s="9">
        <v>0</v>
      </c>
      <c r="G34" s="9">
        <f t="shared" si="0"/>
        <v>0</v>
      </c>
    </row>
    <row r="35" spans="1:7" s="5" customFormat="1" ht="16.5" customHeight="1" x14ac:dyDescent="0.2">
      <c r="A35" s="118">
        <v>10642</v>
      </c>
      <c r="B35" s="13" t="s">
        <v>26</v>
      </c>
      <c r="C35" s="14" t="s">
        <v>1</v>
      </c>
      <c r="D35" s="14">
        <v>2</v>
      </c>
      <c r="E35" s="9">
        <v>203289</v>
      </c>
      <c r="F35" s="9">
        <v>0</v>
      </c>
      <c r="G35" s="9">
        <f t="shared" si="0"/>
        <v>0</v>
      </c>
    </row>
    <row r="36" spans="1:7" s="5" customFormat="1" ht="16.5" customHeight="1" x14ac:dyDescent="0.2">
      <c r="A36" s="118">
        <v>15405</v>
      </c>
      <c r="B36" s="13" t="s">
        <v>543</v>
      </c>
      <c r="C36" s="14" t="s">
        <v>1</v>
      </c>
      <c r="D36" s="14">
        <v>3</v>
      </c>
      <c r="E36" s="9">
        <v>381771</v>
      </c>
      <c r="F36" s="9">
        <v>0</v>
      </c>
      <c r="G36" s="9">
        <f t="shared" si="0"/>
        <v>0</v>
      </c>
    </row>
    <row r="37" spans="1:7" s="5" customFormat="1" ht="16.5" customHeight="1" x14ac:dyDescent="0.2">
      <c r="A37" s="118">
        <v>10643</v>
      </c>
      <c r="B37" s="13" t="s">
        <v>27</v>
      </c>
      <c r="C37" s="14" t="s">
        <v>1</v>
      </c>
      <c r="D37" s="14">
        <v>0</v>
      </c>
      <c r="E37" s="9">
        <v>314438</v>
      </c>
      <c r="F37" s="9">
        <v>0</v>
      </c>
      <c r="G37" s="9">
        <f t="shared" si="0"/>
        <v>0</v>
      </c>
    </row>
    <row r="38" spans="1:7" s="5" customFormat="1" ht="16.5" customHeight="1" x14ac:dyDescent="0.2">
      <c r="A38" s="118">
        <v>10646</v>
      </c>
      <c r="B38" s="13" t="s">
        <v>28</v>
      </c>
      <c r="C38" s="14" t="s">
        <v>1</v>
      </c>
      <c r="D38" s="14">
        <v>0</v>
      </c>
      <c r="E38" s="9">
        <v>199853</v>
      </c>
      <c r="F38" s="9">
        <v>0</v>
      </c>
      <c r="G38" s="9">
        <f t="shared" si="0"/>
        <v>0</v>
      </c>
    </row>
    <row r="39" spans="1:7" s="5" customFormat="1" ht="16.5" customHeight="1" x14ac:dyDescent="0.2">
      <c r="A39" s="118">
        <v>10645</v>
      </c>
      <c r="B39" s="13" t="s">
        <v>29</v>
      </c>
      <c r="C39" s="14" t="s">
        <v>1</v>
      </c>
      <c r="D39" s="14">
        <v>1</v>
      </c>
      <c r="E39" s="9">
        <v>295537</v>
      </c>
      <c r="F39" s="9">
        <v>0</v>
      </c>
      <c r="G39" s="9">
        <f t="shared" si="0"/>
        <v>0</v>
      </c>
    </row>
    <row r="40" spans="1:7" s="5" customFormat="1" ht="18" customHeight="1" x14ac:dyDescent="0.2">
      <c r="A40" s="118">
        <v>15409</v>
      </c>
      <c r="B40" s="13" t="s">
        <v>30</v>
      </c>
      <c r="C40" s="14" t="s">
        <v>1</v>
      </c>
      <c r="D40" s="14">
        <v>0</v>
      </c>
      <c r="E40" s="9">
        <v>1004097</v>
      </c>
      <c r="F40" s="9">
        <v>0</v>
      </c>
      <c r="G40" s="9">
        <f t="shared" si="0"/>
        <v>0</v>
      </c>
    </row>
    <row r="41" spans="1:7" s="5" customFormat="1" ht="18" customHeight="1" x14ac:dyDescent="0.2">
      <c r="A41" s="118">
        <v>17818</v>
      </c>
      <c r="B41" s="11" t="s">
        <v>31</v>
      </c>
      <c r="C41" s="118" t="s">
        <v>1</v>
      </c>
      <c r="D41" s="118">
        <v>0</v>
      </c>
      <c r="E41" s="9">
        <v>36513</v>
      </c>
      <c r="F41" s="9">
        <v>0</v>
      </c>
      <c r="G41" s="9">
        <f t="shared" si="0"/>
        <v>0</v>
      </c>
    </row>
    <row r="42" spans="1:7" s="5" customFormat="1" ht="16.5" customHeight="1" x14ac:dyDescent="0.2">
      <c r="A42" s="118">
        <v>17110</v>
      </c>
      <c r="B42" s="15" t="s">
        <v>32</v>
      </c>
      <c r="C42" s="118" t="s">
        <v>1</v>
      </c>
      <c r="D42" s="118">
        <v>0</v>
      </c>
      <c r="E42" s="9">
        <v>157850</v>
      </c>
      <c r="F42" s="9">
        <v>0</v>
      </c>
      <c r="G42" s="9">
        <f t="shared" si="0"/>
        <v>0</v>
      </c>
    </row>
    <row r="43" spans="1:7" s="5" customFormat="1" ht="16.5" customHeight="1" x14ac:dyDescent="0.2">
      <c r="A43" s="118">
        <v>10647</v>
      </c>
      <c r="B43" s="13" t="s">
        <v>544</v>
      </c>
      <c r="C43" s="14" t="s">
        <v>1</v>
      </c>
      <c r="D43" s="14">
        <v>0</v>
      </c>
      <c r="E43" s="9">
        <v>17290</v>
      </c>
      <c r="F43" s="9">
        <v>0</v>
      </c>
      <c r="G43" s="9">
        <f t="shared" si="0"/>
        <v>0</v>
      </c>
    </row>
    <row r="44" spans="1:7" s="5" customFormat="1" ht="16.5" customHeight="1" x14ac:dyDescent="0.2">
      <c r="A44" s="118">
        <v>10648</v>
      </c>
      <c r="B44" s="13" t="s">
        <v>545</v>
      </c>
      <c r="C44" s="14" t="s">
        <v>1</v>
      </c>
      <c r="D44" s="14">
        <v>1</v>
      </c>
      <c r="E44" s="9">
        <v>162803</v>
      </c>
      <c r="F44" s="9">
        <v>0</v>
      </c>
      <c r="G44" s="9">
        <f t="shared" si="0"/>
        <v>0</v>
      </c>
    </row>
    <row r="45" spans="1:7" s="5" customFormat="1" ht="16.5" customHeight="1" x14ac:dyDescent="0.25">
      <c r="A45" s="118">
        <v>17819</v>
      </c>
      <c r="B45" s="16" t="s">
        <v>33</v>
      </c>
      <c r="C45" s="118" t="s">
        <v>4</v>
      </c>
      <c r="D45" s="118">
        <v>0</v>
      </c>
      <c r="E45" s="9">
        <v>698035</v>
      </c>
      <c r="F45" s="9">
        <v>0</v>
      </c>
      <c r="G45" s="9">
        <f t="shared" si="0"/>
        <v>0</v>
      </c>
    </row>
    <row r="46" spans="1:7" s="5" customFormat="1" ht="16.5" customHeight="1" x14ac:dyDescent="0.25">
      <c r="A46" s="118">
        <v>17820</v>
      </c>
      <c r="B46" s="17" t="s">
        <v>34</v>
      </c>
      <c r="C46" s="118" t="s">
        <v>1</v>
      </c>
      <c r="D46" s="118">
        <v>0</v>
      </c>
      <c r="E46" s="9">
        <v>440299</v>
      </c>
      <c r="F46" s="9">
        <v>0</v>
      </c>
      <c r="G46" s="9">
        <f t="shared" si="0"/>
        <v>0</v>
      </c>
    </row>
    <row r="47" spans="1:7" s="5" customFormat="1" ht="16.5" customHeight="1" x14ac:dyDescent="0.25">
      <c r="A47" s="118">
        <v>17821</v>
      </c>
      <c r="B47" s="16" t="s">
        <v>35</v>
      </c>
      <c r="C47" s="118" t="s">
        <v>4</v>
      </c>
      <c r="D47" s="118">
        <v>1</v>
      </c>
      <c r="E47" s="9">
        <v>128868</v>
      </c>
      <c r="F47" s="9">
        <v>0</v>
      </c>
      <c r="G47" s="9">
        <f t="shared" si="0"/>
        <v>0</v>
      </c>
    </row>
    <row r="48" spans="1:7" s="5" customFormat="1" ht="16.5" customHeight="1" x14ac:dyDescent="0.2">
      <c r="A48" s="118">
        <v>10649</v>
      </c>
      <c r="B48" s="13" t="s">
        <v>36</v>
      </c>
      <c r="C48" s="14" t="s">
        <v>1</v>
      </c>
      <c r="D48" s="14">
        <v>0</v>
      </c>
      <c r="E48" s="9">
        <v>105994</v>
      </c>
      <c r="F48" s="9">
        <v>0</v>
      </c>
      <c r="G48" s="9">
        <f t="shared" si="0"/>
        <v>0</v>
      </c>
    </row>
    <row r="49" spans="1:7" s="5" customFormat="1" ht="16.5" customHeight="1" x14ac:dyDescent="0.25">
      <c r="A49" s="118">
        <v>17822</v>
      </c>
      <c r="B49" s="17" t="s">
        <v>37</v>
      </c>
      <c r="C49" s="118" t="s">
        <v>1</v>
      </c>
      <c r="D49" s="118">
        <v>0</v>
      </c>
      <c r="E49" s="9">
        <v>322170</v>
      </c>
      <c r="F49" s="9">
        <v>0</v>
      </c>
      <c r="G49" s="9">
        <f t="shared" si="0"/>
        <v>0</v>
      </c>
    </row>
    <row r="50" spans="1:7" s="5" customFormat="1" ht="16.5" customHeight="1" x14ac:dyDescent="0.25">
      <c r="A50" s="118">
        <v>17823</v>
      </c>
      <c r="B50" s="18" t="s">
        <v>38</v>
      </c>
      <c r="C50" s="118" t="s">
        <v>4</v>
      </c>
      <c r="D50" s="118">
        <v>0</v>
      </c>
      <c r="E50" s="9">
        <v>113833</v>
      </c>
      <c r="F50" s="9">
        <v>0</v>
      </c>
      <c r="G50" s="9">
        <f t="shared" si="0"/>
        <v>0</v>
      </c>
    </row>
    <row r="51" spans="1:7" s="5" customFormat="1" ht="16.5" customHeight="1" x14ac:dyDescent="0.25">
      <c r="A51" s="118">
        <v>17824</v>
      </c>
      <c r="B51" s="18" t="s">
        <v>424</v>
      </c>
      <c r="C51" s="118" t="s">
        <v>4</v>
      </c>
      <c r="D51" s="125">
        <v>0</v>
      </c>
      <c r="E51" s="9">
        <v>341000</v>
      </c>
      <c r="F51" s="9">
        <v>0</v>
      </c>
      <c r="G51" s="9">
        <f t="shared" si="0"/>
        <v>0</v>
      </c>
    </row>
    <row r="52" spans="1:7" s="5" customFormat="1" ht="16.5" customHeight="1" x14ac:dyDescent="0.25">
      <c r="A52" s="118">
        <v>17825</v>
      </c>
      <c r="B52" s="16" t="s">
        <v>546</v>
      </c>
      <c r="C52" s="118" t="s">
        <v>1</v>
      </c>
      <c r="D52" s="118">
        <v>2</v>
      </c>
      <c r="E52" s="9">
        <v>1396070</v>
      </c>
      <c r="F52" s="9">
        <v>0</v>
      </c>
      <c r="G52" s="9">
        <f t="shared" si="0"/>
        <v>0</v>
      </c>
    </row>
    <row r="53" spans="1:7" s="5" customFormat="1" ht="30" customHeight="1" x14ac:dyDescent="0.2">
      <c r="A53" s="118">
        <v>10650</v>
      </c>
      <c r="B53" s="13" t="s">
        <v>547</v>
      </c>
      <c r="C53" s="14" t="s">
        <v>1</v>
      </c>
      <c r="D53" s="14">
        <v>0</v>
      </c>
      <c r="E53" s="9">
        <v>603210</v>
      </c>
      <c r="F53" s="9">
        <v>0</v>
      </c>
      <c r="G53" s="9">
        <f t="shared" si="0"/>
        <v>0</v>
      </c>
    </row>
    <row r="54" spans="1:7" s="5" customFormat="1" ht="17.25" customHeight="1" x14ac:dyDescent="0.25">
      <c r="A54" s="118">
        <v>17826</v>
      </c>
      <c r="B54" s="16" t="s">
        <v>548</v>
      </c>
      <c r="C54" s="118" t="s">
        <v>21</v>
      </c>
      <c r="D54" s="118">
        <v>0</v>
      </c>
      <c r="E54" s="9">
        <v>214780</v>
      </c>
      <c r="F54" s="9">
        <v>0</v>
      </c>
      <c r="G54" s="9">
        <f t="shared" si="0"/>
        <v>0</v>
      </c>
    </row>
    <row r="55" spans="1:7" s="5" customFormat="1" ht="17.25" customHeight="1" x14ac:dyDescent="0.25">
      <c r="A55" s="118">
        <v>17827</v>
      </c>
      <c r="B55" s="18" t="s">
        <v>549</v>
      </c>
      <c r="C55" s="126" t="s">
        <v>39</v>
      </c>
      <c r="D55" s="125">
        <v>0</v>
      </c>
      <c r="E55" s="9">
        <v>1020205</v>
      </c>
      <c r="F55" s="9">
        <v>0</v>
      </c>
      <c r="G55" s="9">
        <f t="shared" si="0"/>
        <v>0</v>
      </c>
    </row>
    <row r="56" spans="1:7" s="5" customFormat="1" ht="17.25" customHeight="1" x14ac:dyDescent="0.25">
      <c r="A56" s="118">
        <v>17828</v>
      </c>
      <c r="B56" s="16" t="s">
        <v>550</v>
      </c>
      <c r="C56" s="118" t="s">
        <v>21</v>
      </c>
      <c r="D56" s="118">
        <v>0</v>
      </c>
      <c r="E56" s="9">
        <v>161085</v>
      </c>
      <c r="F56" s="9">
        <v>0</v>
      </c>
      <c r="G56" s="9">
        <f t="shared" si="0"/>
        <v>0</v>
      </c>
    </row>
    <row r="57" spans="1:7" s="5" customFormat="1" ht="15.75" customHeight="1" x14ac:dyDescent="0.25">
      <c r="A57" s="118">
        <v>17829</v>
      </c>
      <c r="B57" s="16" t="s">
        <v>41</v>
      </c>
      <c r="C57" s="118" t="s">
        <v>1</v>
      </c>
      <c r="D57" s="118">
        <v>1</v>
      </c>
      <c r="E57" s="9">
        <v>56380</v>
      </c>
      <c r="F57" s="9">
        <v>0</v>
      </c>
      <c r="G57" s="9">
        <f t="shared" si="0"/>
        <v>0</v>
      </c>
    </row>
    <row r="58" spans="1:7" s="5" customFormat="1" ht="69.75" customHeight="1" x14ac:dyDescent="0.2">
      <c r="A58" s="118">
        <v>10651</v>
      </c>
      <c r="B58" s="13" t="s">
        <v>551</v>
      </c>
      <c r="C58" s="14" t="s">
        <v>1</v>
      </c>
      <c r="D58" s="14">
        <v>1</v>
      </c>
      <c r="E58" s="9">
        <v>6335366</v>
      </c>
      <c r="F58" s="9">
        <v>0</v>
      </c>
      <c r="G58" s="9">
        <f t="shared" si="0"/>
        <v>0</v>
      </c>
    </row>
    <row r="59" spans="1:7" s="5" customFormat="1" ht="17.25" customHeight="1" x14ac:dyDescent="0.25">
      <c r="A59" s="118">
        <v>17830</v>
      </c>
      <c r="B59" s="18" t="s">
        <v>42</v>
      </c>
      <c r="C59" s="124" t="s">
        <v>552</v>
      </c>
      <c r="D59" s="125">
        <v>0</v>
      </c>
      <c r="E59" s="9">
        <v>3758650</v>
      </c>
      <c r="F59" s="9">
        <v>0</v>
      </c>
      <c r="G59" s="9">
        <f t="shared" si="0"/>
        <v>0</v>
      </c>
    </row>
    <row r="60" spans="1:7" s="5" customFormat="1" ht="17.25" customHeight="1" x14ac:dyDescent="0.25">
      <c r="A60" s="118">
        <v>17831</v>
      </c>
      <c r="B60" s="18" t="s">
        <v>43</v>
      </c>
      <c r="C60" s="118" t="s">
        <v>4</v>
      </c>
      <c r="D60" s="125">
        <v>0</v>
      </c>
      <c r="E60" s="9">
        <v>4510380</v>
      </c>
      <c r="F60" s="9">
        <v>0</v>
      </c>
      <c r="G60" s="9">
        <f t="shared" si="0"/>
        <v>0</v>
      </c>
    </row>
    <row r="61" spans="1:7" s="5" customFormat="1" ht="17.25" customHeight="1" x14ac:dyDescent="0.25">
      <c r="A61" s="118">
        <v>17832</v>
      </c>
      <c r="B61" s="16" t="s">
        <v>553</v>
      </c>
      <c r="C61" s="118" t="s">
        <v>1</v>
      </c>
      <c r="D61" s="118">
        <v>1</v>
      </c>
      <c r="E61" s="9">
        <v>3006920</v>
      </c>
      <c r="F61" s="9">
        <v>0</v>
      </c>
      <c r="G61" s="9">
        <f t="shared" si="0"/>
        <v>0</v>
      </c>
    </row>
    <row r="62" spans="1:7" s="5" customFormat="1" ht="17.25" customHeight="1" x14ac:dyDescent="0.25">
      <c r="A62" s="118">
        <v>17833</v>
      </c>
      <c r="B62" s="18" t="s">
        <v>554</v>
      </c>
      <c r="C62" s="118" t="s">
        <v>4</v>
      </c>
      <c r="D62" s="125">
        <v>0</v>
      </c>
      <c r="E62" s="9">
        <v>2147800</v>
      </c>
      <c r="F62" s="9">
        <v>0</v>
      </c>
      <c r="G62" s="9">
        <f t="shared" si="0"/>
        <v>0</v>
      </c>
    </row>
    <row r="63" spans="1:7" s="5" customFormat="1" ht="17.25" customHeight="1" x14ac:dyDescent="0.2">
      <c r="A63" s="118">
        <v>17109</v>
      </c>
      <c r="B63" s="15" t="s">
        <v>555</v>
      </c>
      <c r="C63" s="118" t="s">
        <v>44</v>
      </c>
      <c r="D63" s="118">
        <v>2</v>
      </c>
      <c r="E63" s="9">
        <v>881135</v>
      </c>
      <c r="F63" s="9">
        <v>0</v>
      </c>
      <c r="G63" s="9">
        <f t="shared" si="0"/>
        <v>0</v>
      </c>
    </row>
    <row r="64" spans="1:7" s="5" customFormat="1" ht="17.25" customHeight="1" x14ac:dyDescent="0.2">
      <c r="A64" s="118">
        <v>17103</v>
      </c>
      <c r="B64" s="15" t="s">
        <v>46</v>
      </c>
      <c r="C64" s="118" t="s">
        <v>1</v>
      </c>
      <c r="D64" s="118">
        <v>1</v>
      </c>
      <c r="E64" s="9">
        <v>185463</v>
      </c>
      <c r="F64" s="9">
        <v>0</v>
      </c>
      <c r="G64" s="9">
        <f t="shared" si="0"/>
        <v>0</v>
      </c>
    </row>
    <row r="65" spans="1:7" s="5" customFormat="1" ht="17.25" customHeight="1" x14ac:dyDescent="0.2">
      <c r="A65" s="118">
        <v>17108</v>
      </c>
      <c r="B65" s="15" t="s">
        <v>556</v>
      </c>
      <c r="C65" s="118" t="s">
        <v>1</v>
      </c>
      <c r="D65" s="118">
        <v>1</v>
      </c>
      <c r="E65" s="9">
        <v>60031</v>
      </c>
      <c r="F65" s="9">
        <v>0</v>
      </c>
      <c r="G65" s="9">
        <f t="shared" si="0"/>
        <v>0</v>
      </c>
    </row>
    <row r="66" spans="1:7" s="5" customFormat="1" ht="17.25" customHeight="1" x14ac:dyDescent="0.2">
      <c r="A66" s="118">
        <v>17094</v>
      </c>
      <c r="B66" s="15" t="s">
        <v>557</v>
      </c>
      <c r="C66" s="118" t="s">
        <v>1</v>
      </c>
      <c r="D66" s="118">
        <v>0</v>
      </c>
      <c r="E66" s="9">
        <v>75066</v>
      </c>
      <c r="F66" s="9">
        <v>0</v>
      </c>
      <c r="G66" s="9">
        <f t="shared" si="0"/>
        <v>0</v>
      </c>
    </row>
    <row r="67" spans="1:7" s="5" customFormat="1" ht="17.25" customHeight="1" x14ac:dyDescent="0.2">
      <c r="A67" s="118">
        <v>10652</v>
      </c>
      <c r="B67" s="13" t="s">
        <v>47</v>
      </c>
      <c r="C67" s="14" t="s">
        <v>1</v>
      </c>
      <c r="D67" s="14">
        <v>2</v>
      </c>
      <c r="E67" s="9">
        <v>41130</v>
      </c>
      <c r="F67" s="9">
        <v>0</v>
      </c>
      <c r="G67" s="9">
        <f t="shared" si="0"/>
        <v>0</v>
      </c>
    </row>
    <row r="68" spans="1:7" s="5" customFormat="1" ht="17.25" customHeight="1" x14ac:dyDescent="0.2">
      <c r="A68" s="118">
        <v>17093</v>
      </c>
      <c r="B68" s="15" t="s">
        <v>558</v>
      </c>
      <c r="C68" s="118" t="s">
        <v>1</v>
      </c>
      <c r="D68" s="118">
        <v>2</v>
      </c>
      <c r="E68" s="9">
        <v>46392</v>
      </c>
      <c r="F68" s="9">
        <v>0</v>
      </c>
      <c r="G68" s="9">
        <f t="shared" si="0"/>
        <v>0</v>
      </c>
    </row>
    <row r="69" spans="1:7" s="5" customFormat="1" ht="17.25" customHeight="1" x14ac:dyDescent="0.25">
      <c r="A69" s="118">
        <v>17834</v>
      </c>
      <c r="B69" s="16" t="s">
        <v>559</v>
      </c>
      <c r="C69" s="118" t="s">
        <v>39</v>
      </c>
      <c r="D69" s="118">
        <v>2</v>
      </c>
      <c r="E69" s="9">
        <v>209411</v>
      </c>
      <c r="F69" s="9">
        <v>0</v>
      </c>
      <c r="G69" s="9">
        <f t="shared" ref="G69:G130" si="1">F69*D69</f>
        <v>0</v>
      </c>
    </row>
    <row r="70" spans="1:7" s="5" customFormat="1" ht="17.25" customHeight="1" x14ac:dyDescent="0.2">
      <c r="A70" s="118">
        <v>17095</v>
      </c>
      <c r="B70" s="19" t="s">
        <v>48</v>
      </c>
      <c r="C70" s="118" t="s">
        <v>1</v>
      </c>
      <c r="D70" s="118">
        <v>1</v>
      </c>
      <c r="E70" s="9">
        <v>52470</v>
      </c>
      <c r="F70" s="9">
        <v>0</v>
      </c>
      <c r="G70" s="9">
        <f t="shared" si="1"/>
        <v>0</v>
      </c>
    </row>
    <row r="71" spans="1:7" s="5" customFormat="1" ht="16.5" customHeight="1" x14ac:dyDescent="0.2">
      <c r="A71" s="118">
        <v>15412</v>
      </c>
      <c r="B71" s="13" t="s">
        <v>49</v>
      </c>
      <c r="C71" s="14" t="s">
        <v>1</v>
      </c>
      <c r="D71" s="14">
        <v>4</v>
      </c>
      <c r="E71" s="9">
        <v>57346</v>
      </c>
      <c r="F71" s="9">
        <v>0</v>
      </c>
      <c r="G71" s="9">
        <f t="shared" si="1"/>
        <v>0</v>
      </c>
    </row>
    <row r="72" spans="1:7" s="5" customFormat="1" ht="16.5" customHeight="1" x14ac:dyDescent="0.25">
      <c r="A72" s="118">
        <v>17835</v>
      </c>
      <c r="B72" s="16" t="s">
        <v>50</v>
      </c>
      <c r="C72" s="118" t="s">
        <v>533</v>
      </c>
      <c r="D72" s="118">
        <v>0</v>
      </c>
      <c r="E72" s="9">
        <v>44567</v>
      </c>
      <c r="F72" s="9">
        <v>0</v>
      </c>
      <c r="G72" s="9">
        <f t="shared" si="1"/>
        <v>0</v>
      </c>
    </row>
    <row r="73" spans="1:7" s="5" customFormat="1" ht="16.5" customHeight="1" x14ac:dyDescent="0.25">
      <c r="A73" s="118">
        <v>17836</v>
      </c>
      <c r="B73" s="18" t="s">
        <v>51</v>
      </c>
      <c r="C73" s="118" t="s">
        <v>1</v>
      </c>
      <c r="D73" s="118">
        <v>1</v>
      </c>
      <c r="E73" s="9">
        <v>54339</v>
      </c>
      <c r="F73" s="9">
        <v>0</v>
      </c>
      <c r="G73" s="9">
        <f t="shared" si="1"/>
        <v>0</v>
      </c>
    </row>
    <row r="74" spans="1:7" s="5" customFormat="1" ht="16.5" customHeight="1" x14ac:dyDescent="0.2">
      <c r="A74" s="118">
        <v>17102</v>
      </c>
      <c r="B74" s="15" t="s">
        <v>560</v>
      </c>
      <c r="C74" s="118" t="s">
        <v>1</v>
      </c>
      <c r="D74" s="118">
        <v>0</v>
      </c>
      <c r="E74" s="9">
        <v>34580</v>
      </c>
      <c r="F74" s="9">
        <v>0</v>
      </c>
      <c r="G74" s="9">
        <f t="shared" si="1"/>
        <v>0</v>
      </c>
    </row>
    <row r="75" spans="1:7" s="5" customFormat="1" ht="16.5" customHeight="1" x14ac:dyDescent="0.25">
      <c r="A75" s="118">
        <v>17837</v>
      </c>
      <c r="B75" s="16" t="s">
        <v>52</v>
      </c>
      <c r="C75" s="118" t="s">
        <v>1</v>
      </c>
      <c r="D75" s="118">
        <v>0</v>
      </c>
      <c r="E75" s="9">
        <v>72488</v>
      </c>
      <c r="F75" s="9">
        <v>0</v>
      </c>
      <c r="G75" s="9">
        <f t="shared" si="1"/>
        <v>0</v>
      </c>
    </row>
    <row r="76" spans="1:7" s="5" customFormat="1" ht="17.25" customHeight="1" x14ac:dyDescent="0.2">
      <c r="A76" s="118">
        <v>15413</v>
      </c>
      <c r="B76" s="13" t="s">
        <v>53</v>
      </c>
      <c r="C76" s="14" t="s">
        <v>4</v>
      </c>
      <c r="D76" s="14">
        <v>0</v>
      </c>
      <c r="E76" s="9">
        <v>93107</v>
      </c>
      <c r="F76" s="9">
        <v>0</v>
      </c>
      <c r="G76" s="9">
        <f t="shared" si="1"/>
        <v>0</v>
      </c>
    </row>
    <row r="77" spans="1:7" s="5" customFormat="1" ht="17.25" customHeight="1" x14ac:dyDescent="0.2">
      <c r="A77" s="118">
        <v>17107</v>
      </c>
      <c r="B77" s="15" t="s">
        <v>561</v>
      </c>
      <c r="C77" s="118" t="s">
        <v>578</v>
      </c>
      <c r="D77" s="118">
        <v>0</v>
      </c>
      <c r="E77" s="9">
        <v>171931</v>
      </c>
      <c r="F77" s="9">
        <v>0</v>
      </c>
      <c r="G77" s="9">
        <f t="shared" si="1"/>
        <v>0</v>
      </c>
    </row>
    <row r="78" spans="1:7" s="5" customFormat="1" ht="17.25" customHeight="1" x14ac:dyDescent="0.2">
      <c r="A78" s="118">
        <v>10653</v>
      </c>
      <c r="B78" s="13" t="s">
        <v>562</v>
      </c>
      <c r="C78" s="14" t="s">
        <v>1</v>
      </c>
      <c r="D78" s="14">
        <v>0</v>
      </c>
      <c r="E78" s="9">
        <v>566912</v>
      </c>
      <c r="F78" s="9">
        <v>0</v>
      </c>
      <c r="G78" s="9">
        <f t="shared" si="1"/>
        <v>0</v>
      </c>
    </row>
    <row r="79" spans="1:7" s="5" customFormat="1" ht="17.25" customHeight="1" x14ac:dyDescent="0.2">
      <c r="A79" s="118">
        <v>17111</v>
      </c>
      <c r="B79" s="15" t="s">
        <v>563</v>
      </c>
      <c r="C79" s="118" t="s">
        <v>1</v>
      </c>
      <c r="D79" s="118">
        <v>0</v>
      </c>
      <c r="E79" s="9">
        <v>627372</v>
      </c>
      <c r="F79" s="9">
        <v>0</v>
      </c>
      <c r="G79" s="9">
        <f t="shared" si="1"/>
        <v>0</v>
      </c>
    </row>
    <row r="80" spans="1:7" s="5" customFormat="1" ht="17.25" customHeight="1" x14ac:dyDescent="0.2">
      <c r="A80" s="118">
        <v>15414</v>
      </c>
      <c r="B80" s="13" t="s">
        <v>54</v>
      </c>
      <c r="C80" s="14" t="s">
        <v>4</v>
      </c>
      <c r="D80" s="14">
        <v>0</v>
      </c>
      <c r="E80" s="9">
        <v>7480</v>
      </c>
      <c r="F80" s="9">
        <v>0</v>
      </c>
      <c r="G80" s="9">
        <f t="shared" si="1"/>
        <v>0</v>
      </c>
    </row>
    <row r="81" spans="1:7" s="5" customFormat="1" ht="17.25" customHeight="1" x14ac:dyDescent="0.2">
      <c r="A81" s="118">
        <v>15415</v>
      </c>
      <c r="B81" s="13" t="s">
        <v>55</v>
      </c>
      <c r="C81" s="14" t="s">
        <v>4</v>
      </c>
      <c r="D81" s="14">
        <v>0</v>
      </c>
      <c r="E81" s="9">
        <v>20350</v>
      </c>
      <c r="F81" s="9">
        <v>0</v>
      </c>
      <c r="G81" s="9">
        <f t="shared" si="1"/>
        <v>0</v>
      </c>
    </row>
    <row r="82" spans="1:7" s="5" customFormat="1" ht="17.25" customHeight="1" x14ac:dyDescent="0.2">
      <c r="A82" s="118">
        <v>15416</v>
      </c>
      <c r="B82" s="13" t="s">
        <v>56</v>
      </c>
      <c r="C82" s="14" t="s">
        <v>1</v>
      </c>
      <c r="D82" s="14">
        <v>0</v>
      </c>
      <c r="E82" s="9">
        <v>831628</v>
      </c>
      <c r="F82" s="9">
        <v>0</v>
      </c>
      <c r="G82" s="9">
        <f t="shared" si="1"/>
        <v>0</v>
      </c>
    </row>
    <row r="83" spans="1:7" s="5" customFormat="1" ht="17.25" customHeight="1" x14ac:dyDescent="0.2">
      <c r="A83" s="118">
        <v>15417</v>
      </c>
      <c r="B83" s="13" t="s">
        <v>57</v>
      </c>
      <c r="C83" s="14" t="s">
        <v>4</v>
      </c>
      <c r="D83" s="14">
        <v>0</v>
      </c>
      <c r="E83" s="9">
        <v>7947</v>
      </c>
      <c r="F83" s="9">
        <v>0</v>
      </c>
      <c r="G83" s="9">
        <f t="shared" si="1"/>
        <v>0</v>
      </c>
    </row>
    <row r="84" spans="1:7" s="5" customFormat="1" ht="15" customHeight="1" x14ac:dyDescent="0.25">
      <c r="A84" s="118">
        <v>17838</v>
      </c>
      <c r="B84" s="16" t="s">
        <v>58</v>
      </c>
      <c r="C84" s="118" t="s">
        <v>40</v>
      </c>
      <c r="D84" s="118">
        <v>0</v>
      </c>
      <c r="E84" s="9">
        <v>349018</v>
      </c>
      <c r="F84" s="9">
        <v>0</v>
      </c>
      <c r="G84" s="9">
        <f t="shared" si="1"/>
        <v>0</v>
      </c>
    </row>
    <row r="85" spans="1:7" s="5" customFormat="1" ht="17.25" customHeight="1" x14ac:dyDescent="0.2">
      <c r="A85" s="118">
        <v>10654</v>
      </c>
      <c r="B85" s="13" t="s">
        <v>59</v>
      </c>
      <c r="C85" s="14" t="s">
        <v>1</v>
      </c>
      <c r="D85" s="14">
        <v>0</v>
      </c>
      <c r="E85" s="9">
        <v>85912</v>
      </c>
      <c r="F85" s="9">
        <v>0</v>
      </c>
      <c r="G85" s="9">
        <f t="shared" si="1"/>
        <v>0</v>
      </c>
    </row>
    <row r="86" spans="1:7" s="5" customFormat="1" ht="17.25" customHeight="1" x14ac:dyDescent="0.2">
      <c r="A86" s="118">
        <v>17112</v>
      </c>
      <c r="B86" s="15" t="s">
        <v>564</v>
      </c>
      <c r="C86" s="118" t="s">
        <v>1</v>
      </c>
      <c r="D86" s="118">
        <v>1</v>
      </c>
      <c r="E86" s="9">
        <v>153246</v>
      </c>
      <c r="F86" s="9">
        <v>0</v>
      </c>
      <c r="G86" s="9">
        <f t="shared" si="1"/>
        <v>0</v>
      </c>
    </row>
    <row r="87" spans="1:7" s="5" customFormat="1" ht="17.25" customHeight="1" x14ac:dyDescent="0.25">
      <c r="A87" s="118">
        <v>17839</v>
      </c>
      <c r="B87" s="17" t="s">
        <v>60</v>
      </c>
      <c r="C87" s="118" t="s">
        <v>1</v>
      </c>
      <c r="D87" s="118">
        <v>0</v>
      </c>
      <c r="E87" s="9">
        <v>13961</v>
      </c>
      <c r="F87" s="9">
        <v>0</v>
      </c>
      <c r="G87" s="9">
        <f t="shared" si="1"/>
        <v>0</v>
      </c>
    </row>
    <row r="88" spans="1:7" s="5" customFormat="1" ht="17.25" customHeight="1" x14ac:dyDescent="0.2">
      <c r="A88" s="118">
        <v>17098</v>
      </c>
      <c r="B88" s="15" t="s">
        <v>565</v>
      </c>
      <c r="C88" s="118" t="s">
        <v>1</v>
      </c>
      <c r="D88" s="118">
        <v>0</v>
      </c>
      <c r="E88" s="9">
        <v>1138119</v>
      </c>
      <c r="F88" s="9">
        <v>0</v>
      </c>
      <c r="G88" s="9">
        <f t="shared" si="1"/>
        <v>0</v>
      </c>
    </row>
    <row r="89" spans="1:7" s="5" customFormat="1" ht="30" customHeight="1" x14ac:dyDescent="0.2">
      <c r="A89" s="118">
        <v>15418</v>
      </c>
      <c r="B89" s="13" t="s">
        <v>61</v>
      </c>
      <c r="C89" s="14" t="s">
        <v>1</v>
      </c>
      <c r="D89" s="14">
        <v>1</v>
      </c>
      <c r="E89" s="9">
        <v>2100226</v>
      </c>
      <c r="F89" s="9">
        <v>0</v>
      </c>
      <c r="G89" s="9">
        <f t="shared" si="1"/>
        <v>0</v>
      </c>
    </row>
    <row r="90" spans="1:7" s="5" customFormat="1" ht="18" customHeight="1" x14ac:dyDescent="0.2">
      <c r="A90" s="118">
        <v>10655</v>
      </c>
      <c r="B90" s="13" t="s">
        <v>566</v>
      </c>
      <c r="C90" s="14" t="s">
        <v>1</v>
      </c>
      <c r="D90" s="14">
        <v>0</v>
      </c>
      <c r="E90" s="9">
        <v>24485</v>
      </c>
      <c r="F90" s="9">
        <v>0</v>
      </c>
      <c r="G90" s="9">
        <f t="shared" si="1"/>
        <v>0</v>
      </c>
    </row>
    <row r="91" spans="1:7" s="5" customFormat="1" ht="18" customHeight="1" x14ac:dyDescent="0.2">
      <c r="A91" s="118">
        <v>17104</v>
      </c>
      <c r="B91" s="15" t="s">
        <v>62</v>
      </c>
      <c r="C91" s="118" t="s">
        <v>63</v>
      </c>
      <c r="D91" s="118">
        <v>0</v>
      </c>
      <c r="E91" s="9">
        <v>188255</v>
      </c>
      <c r="F91" s="9">
        <v>0</v>
      </c>
      <c r="G91" s="9">
        <f t="shared" si="1"/>
        <v>0</v>
      </c>
    </row>
    <row r="92" spans="1:7" s="5" customFormat="1" ht="18" customHeight="1" x14ac:dyDescent="0.2">
      <c r="A92" s="118">
        <v>15419</v>
      </c>
      <c r="B92" s="13" t="s">
        <v>64</v>
      </c>
      <c r="C92" s="14" t="s">
        <v>4</v>
      </c>
      <c r="D92" s="14">
        <v>0</v>
      </c>
      <c r="E92" s="9">
        <v>32861</v>
      </c>
      <c r="F92" s="9">
        <v>0</v>
      </c>
      <c r="G92" s="9">
        <f t="shared" si="1"/>
        <v>0</v>
      </c>
    </row>
    <row r="93" spans="1:7" s="5" customFormat="1" ht="15.75" customHeight="1" x14ac:dyDescent="0.2">
      <c r="A93" s="118">
        <v>15420</v>
      </c>
      <c r="B93" s="13" t="s">
        <v>65</v>
      </c>
      <c r="C93" s="14" t="s">
        <v>4</v>
      </c>
      <c r="D93" s="14">
        <v>2</v>
      </c>
      <c r="E93" s="9">
        <v>117485</v>
      </c>
      <c r="F93" s="9">
        <v>0</v>
      </c>
      <c r="G93" s="9">
        <f t="shared" si="1"/>
        <v>0</v>
      </c>
    </row>
    <row r="94" spans="1:7" s="5" customFormat="1" ht="15.75" customHeight="1" x14ac:dyDescent="0.25">
      <c r="A94" s="118">
        <v>17840</v>
      </c>
      <c r="B94" s="16" t="s">
        <v>66</v>
      </c>
      <c r="C94" s="118" t="s">
        <v>1</v>
      </c>
      <c r="D94" s="118">
        <v>0</v>
      </c>
      <c r="E94" s="9">
        <v>99336</v>
      </c>
      <c r="F94" s="9">
        <v>0</v>
      </c>
      <c r="G94" s="9">
        <f t="shared" si="1"/>
        <v>0</v>
      </c>
    </row>
    <row r="95" spans="1:7" s="5" customFormat="1" ht="17.25" customHeight="1" x14ac:dyDescent="0.2">
      <c r="A95" s="118">
        <v>15421</v>
      </c>
      <c r="B95" s="13" t="s">
        <v>67</v>
      </c>
      <c r="C95" s="14" t="s">
        <v>4</v>
      </c>
      <c r="D95" s="14">
        <v>0</v>
      </c>
      <c r="E95" s="9">
        <v>82368</v>
      </c>
      <c r="F95" s="9">
        <v>0</v>
      </c>
      <c r="G95" s="9">
        <f t="shared" si="1"/>
        <v>0</v>
      </c>
    </row>
    <row r="96" spans="1:7" s="5" customFormat="1" ht="17.25" customHeight="1" x14ac:dyDescent="0.2">
      <c r="A96" s="118">
        <v>15422</v>
      </c>
      <c r="B96" s="13" t="s">
        <v>567</v>
      </c>
      <c r="C96" s="14" t="s">
        <v>1</v>
      </c>
      <c r="D96" s="14">
        <v>0</v>
      </c>
      <c r="E96" s="9">
        <v>90959</v>
      </c>
      <c r="F96" s="9">
        <v>0</v>
      </c>
      <c r="G96" s="9">
        <f t="shared" si="1"/>
        <v>0</v>
      </c>
    </row>
    <row r="97" spans="1:7" s="5" customFormat="1" ht="15" customHeight="1" x14ac:dyDescent="0.2">
      <c r="A97" s="118">
        <v>17092</v>
      </c>
      <c r="B97" s="15" t="s">
        <v>568</v>
      </c>
      <c r="C97" s="118" t="s">
        <v>1</v>
      </c>
      <c r="D97" s="118">
        <v>0</v>
      </c>
      <c r="E97" s="9">
        <v>53480</v>
      </c>
      <c r="F97" s="9">
        <v>0</v>
      </c>
      <c r="G97" s="9">
        <f t="shared" si="1"/>
        <v>0</v>
      </c>
    </row>
    <row r="98" spans="1:7" s="5" customFormat="1" ht="15" customHeight="1" x14ac:dyDescent="0.25">
      <c r="A98" s="118">
        <v>17841</v>
      </c>
      <c r="B98" s="18" t="s">
        <v>68</v>
      </c>
      <c r="C98" s="124" t="s">
        <v>533</v>
      </c>
      <c r="D98" s="125">
        <v>0</v>
      </c>
      <c r="E98" s="9">
        <v>38123</v>
      </c>
      <c r="F98" s="9">
        <v>0</v>
      </c>
      <c r="G98" s="9">
        <f t="shared" si="1"/>
        <v>0</v>
      </c>
    </row>
    <row r="99" spans="1:7" s="5" customFormat="1" ht="15" customHeight="1" x14ac:dyDescent="0.25">
      <c r="A99" s="118">
        <v>17842</v>
      </c>
      <c r="B99" s="16" t="s">
        <v>69</v>
      </c>
      <c r="C99" s="118" t="s">
        <v>21</v>
      </c>
      <c r="D99" s="118">
        <v>0</v>
      </c>
      <c r="E99" s="9">
        <v>28600</v>
      </c>
      <c r="F99" s="9">
        <v>0</v>
      </c>
      <c r="G99" s="9">
        <f t="shared" si="1"/>
        <v>0</v>
      </c>
    </row>
    <row r="100" spans="1:7" s="5" customFormat="1" ht="18" customHeight="1" x14ac:dyDescent="0.2">
      <c r="A100" s="118">
        <v>17106</v>
      </c>
      <c r="B100" s="15" t="s">
        <v>70</v>
      </c>
      <c r="C100" s="118" t="s">
        <v>44</v>
      </c>
      <c r="D100" s="118">
        <v>0</v>
      </c>
      <c r="E100" s="9">
        <v>56760</v>
      </c>
      <c r="F100" s="9">
        <v>0</v>
      </c>
      <c r="G100" s="9">
        <f t="shared" si="1"/>
        <v>0</v>
      </c>
    </row>
    <row r="101" spans="1:7" s="5" customFormat="1" ht="18" customHeight="1" x14ac:dyDescent="0.2">
      <c r="A101" s="118">
        <v>15423</v>
      </c>
      <c r="B101" s="13" t="s">
        <v>71</v>
      </c>
      <c r="C101" s="14" t="s">
        <v>1</v>
      </c>
      <c r="D101" s="14">
        <v>0</v>
      </c>
      <c r="E101" s="9">
        <v>19652</v>
      </c>
      <c r="F101" s="9">
        <v>0</v>
      </c>
      <c r="G101" s="9">
        <f t="shared" si="1"/>
        <v>0</v>
      </c>
    </row>
    <row r="102" spans="1:7" s="5" customFormat="1" ht="18" customHeight="1" x14ac:dyDescent="0.2">
      <c r="A102" s="118">
        <v>15424</v>
      </c>
      <c r="B102" s="13" t="s">
        <v>72</v>
      </c>
      <c r="C102" s="14" t="s">
        <v>4</v>
      </c>
      <c r="D102" s="14">
        <v>0</v>
      </c>
      <c r="E102" s="9">
        <v>72810</v>
      </c>
      <c r="F102" s="9">
        <v>0</v>
      </c>
      <c r="G102" s="9">
        <f t="shared" si="1"/>
        <v>0</v>
      </c>
    </row>
    <row r="103" spans="1:7" s="5" customFormat="1" ht="18" customHeight="1" x14ac:dyDescent="0.2">
      <c r="A103" s="118">
        <v>10656</v>
      </c>
      <c r="B103" s="13" t="s">
        <v>73</v>
      </c>
      <c r="C103" s="14" t="s">
        <v>1</v>
      </c>
      <c r="D103" s="14">
        <v>4</v>
      </c>
      <c r="E103" s="9">
        <v>215317</v>
      </c>
      <c r="F103" s="9">
        <v>0</v>
      </c>
      <c r="G103" s="9">
        <f t="shared" si="1"/>
        <v>0</v>
      </c>
    </row>
    <row r="104" spans="1:7" s="5" customFormat="1" ht="29.25" customHeight="1" x14ac:dyDescent="0.2">
      <c r="A104" s="118">
        <v>10657</v>
      </c>
      <c r="B104" s="13" t="s">
        <v>74</v>
      </c>
      <c r="C104" s="14" t="s">
        <v>1</v>
      </c>
      <c r="D104" s="14">
        <v>1</v>
      </c>
      <c r="E104" s="9">
        <v>282436</v>
      </c>
      <c r="F104" s="9">
        <v>0</v>
      </c>
      <c r="G104" s="9">
        <f t="shared" si="1"/>
        <v>0</v>
      </c>
    </row>
    <row r="105" spans="1:7" s="5" customFormat="1" ht="18.75" customHeight="1" x14ac:dyDescent="0.2">
      <c r="A105" s="118">
        <v>10704</v>
      </c>
      <c r="B105" s="13" t="s">
        <v>75</v>
      </c>
      <c r="C105" s="14" t="s">
        <v>1</v>
      </c>
      <c r="D105" s="14">
        <v>0</v>
      </c>
      <c r="E105" s="9">
        <v>319378</v>
      </c>
      <c r="F105" s="9">
        <v>0</v>
      </c>
      <c r="G105" s="9">
        <f t="shared" si="1"/>
        <v>0</v>
      </c>
    </row>
    <row r="106" spans="1:7" s="5" customFormat="1" ht="18" customHeight="1" x14ac:dyDescent="0.25">
      <c r="A106" s="118">
        <v>17843</v>
      </c>
      <c r="B106" s="16" t="s">
        <v>425</v>
      </c>
      <c r="C106" s="118" t="s">
        <v>1</v>
      </c>
      <c r="D106" s="118">
        <v>2</v>
      </c>
      <c r="E106" s="9">
        <v>343648</v>
      </c>
      <c r="F106" s="9">
        <v>0</v>
      </c>
      <c r="G106" s="9">
        <f t="shared" si="1"/>
        <v>0</v>
      </c>
    </row>
    <row r="107" spans="1:7" s="5" customFormat="1" ht="16.5" customHeight="1" x14ac:dyDescent="0.2">
      <c r="A107" s="118">
        <v>17113</v>
      </c>
      <c r="B107" s="15" t="s">
        <v>76</v>
      </c>
      <c r="C107" s="118" t="s">
        <v>1</v>
      </c>
      <c r="D107" s="118">
        <v>1</v>
      </c>
      <c r="E107" s="9">
        <v>36850</v>
      </c>
      <c r="F107" s="9">
        <v>0</v>
      </c>
      <c r="G107" s="9">
        <f t="shared" si="1"/>
        <v>0</v>
      </c>
    </row>
    <row r="108" spans="1:7" s="5" customFormat="1" ht="18" customHeight="1" x14ac:dyDescent="0.25">
      <c r="A108" s="118">
        <v>17844</v>
      </c>
      <c r="B108" s="18" t="s">
        <v>77</v>
      </c>
      <c r="C108" s="118" t="s">
        <v>4</v>
      </c>
      <c r="D108" s="125">
        <v>0</v>
      </c>
      <c r="E108" s="9">
        <v>120814</v>
      </c>
      <c r="F108" s="9">
        <v>0</v>
      </c>
      <c r="G108" s="9">
        <f t="shared" si="1"/>
        <v>0</v>
      </c>
    </row>
    <row r="109" spans="1:7" s="5" customFormat="1" ht="15.75" customHeight="1" x14ac:dyDescent="0.2">
      <c r="A109" s="118">
        <v>10658</v>
      </c>
      <c r="B109" s="13" t="s">
        <v>78</v>
      </c>
      <c r="C109" s="14" t="s">
        <v>1</v>
      </c>
      <c r="D109" s="14">
        <v>6</v>
      </c>
      <c r="E109" s="9">
        <v>56702</v>
      </c>
      <c r="F109" s="9">
        <v>0</v>
      </c>
      <c r="G109" s="9">
        <f t="shared" si="1"/>
        <v>0</v>
      </c>
    </row>
    <row r="110" spans="1:7" s="5" customFormat="1" ht="15.75" customHeight="1" x14ac:dyDescent="0.2">
      <c r="A110" s="118">
        <v>10659</v>
      </c>
      <c r="B110" s="13" t="s">
        <v>79</v>
      </c>
      <c r="C110" s="14" t="s">
        <v>1</v>
      </c>
      <c r="D110" s="14">
        <v>0</v>
      </c>
      <c r="E110" s="9">
        <v>55628</v>
      </c>
      <c r="F110" s="9">
        <v>0</v>
      </c>
      <c r="G110" s="9">
        <f t="shared" si="1"/>
        <v>0</v>
      </c>
    </row>
    <row r="111" spans="1:7" s="5" customFormat="1" ht="14.25" customHeight="1" x14ac:dyDescent="0.25">
      <c r="A111" s="118">
        <v>17845</v>
      </c>
      <c r="B111" s="16" t="s">
        <v>569</v>
      </c>
      <c r="C111" s="118" t="s">
        <v>4</v>
      </c>
      <c r="D111" s="118">
        <v>0</v>
      </c>
      <c r="E111" s="9">
        <v>246997</v>
      </c>
      <c r="F111" s="9">
        <v>0</v>
      </c>
      <c r="G111" s="9">
        <f t="shared" si="1"/>
        <v>0</v>
      </c>
    </row>
    <row r="112" spans="1:7" s="5" customFormat="1" ht="14.25" customHeight="1" x14ac:dyDescent="0.2">
      <c r="A112" s="118">
        <v>10660</v>
      </c>
      <c r="B112" s="13" t="s">
        <v>80</v>
      </c>
      <c r="C112" s="14" t="s">
        <v>1</v>
      </c>
      <c r="D112" s="14">
        <v>2</v>
      </c>
      <c r="E112" s="9">
        <v>48326</v>
      </c>
      <c r="F112" s="9">
        <v>0</v>
      </c>
      <c r="G112" s="9">
        <f t="shared" si="1"/>
        <v>0</v>
      </c>
    </row>
    <row r="113" spans="1:7" s="5" customFormat="1" ht="14.25" customHeight="1" x14ac:dyDescent="0.25">
      <c r="A113" s="118">
        <v>17846</v>
      </c>
      <c r="B113" s="18" t="s">
        <v>81</v>
      </c>
      <c r="C113" s="124" t="s">
        <v>21</v>
      </c>
      <c r="D113" s="125">
        <v>0</v>
      </c>
      <c r="E113" s="9">
        <v>6980</v>
      </c>
      <c r="F113" s="9">
        <v>0</v>
      </c>
      <c r="G113" s="9">
        <f t="shared" si="1"/>
        <v>0</v>
      </c>
    </row>
    <row r="114" spans="1:7" s="5" customFormat="1" ht="14.25" customHeight="1" x14ac:dyDescent="0.25">
      <c r="A114" s="118">
        <v>17847</v>
      </c>
      <c r="B114" s="18" t="s">
        <v>82</v>
      </c>
      <c r="C114" s="124" t="s">
        <v>45</v>
      </c>
      <c r="D114" s="125">
        <v>0</v>
      </c>
      <c r="E114" s="9">
        <v>21478</v>
      </c>
      <c r="F114" s="9">
        <v>0</v>
      </c>
      <c r="G114" s="9">
        <f t="shared" si="1"/>
        <v>0</v>
      </c>
    </row>
    <row r="115" spans="1:7" s="5" customFormat="1" ht="15.75" customHeight="1" x14ac:dyDescent="0.2">
      <c r="A115" s="118">
        <v>15425</v>
      </c>
      <c r="B115" s="13" t="s">
        <v>83</v>
      </c>
      <c r="C115" s="14" t="s">
        <v>4</v>
      </c>
      <c r="D115" s="14">
        <v>1</v>
      </c>
      <c r="E115" s="9">
        <v>4618</v>
      </c>
      <c r="F115" s="9">
        <v>0</v>
      </c>
      <c r="G115" s="9">
        <f t="shared" si="1"/>
        <v>0</v>
      </c>
    </row>
    <row r="116" spans="1:7" s="5" customFormat="1" ht="15" customHeight="1" x14ac:dyDescent="0.2">
      <c r="A116" s="118">
        <v>15426</v>
      </c>
      <c r="B116" s="13" t="s">
        <v>84</v>
      </c>
      <c r="C116" s="14" t="s">
        <v>1</v>
      </c>
      <c r="D116" s="14">
        <v>0</v>
      </c>
      <c r="E116" s="9">
        <v>38338</v>
      </c>
      <c r="F116" s="9">
        <v>0</v>
      </c>
      <c r="G116" s="9">
        <f t="shared" si="1"/>
        <v>0</v>
      </c>
    </row>
    <row r="117" spans="1:7" s="5" customFormat="1" ht="15" customHeight="1" x14ac:dyDescent="0.25">
      <c r="A117" s="118">
        <v>17848</v>
      </c>
      <c r="B117" s="18" t="s">
        <v>85</v>
      </c>
      <c r="C117" s="124" t="s">
        <v>45</v>
      </c>
      <c r="D117" s="125">
        <v>0</v>
      </c>
      <c r="E117" s="9">
        <v>6229</v>
      </c>
      <c r="F117" s="9">
        <v>0</v>
      </c>
      <c r="G117" s="9">
        <f t="shared" si="1"/>
        <v>0</v>
      </c>
    </row>
    <row r="118" spans="1:7" s="5" customFormat="1" ht="15" customHeight="1" x14ac:dyDescent="0.25">
      <c r="A118" s="118">
        <v>17849</v>
      </c>
      <c r="B118" s="16" t="s">
        <v>86</v>
      </c>
      <c r="C118" s="118" t="s">
        <v>1</v>
      </c>
      <c r="D118" s="118">
        <v>1</v>
      </c>
      <c r="E118" s="9">
        <v>279214</v>
      </c>
      <c r="F118" s="9">
        <v>0</v>
      </c>
      <c r="G118" s="9">
        <f t="shared" si="1"/>
        <v>0</v>
      </c>
    </row>
    <row r="119" spans="1:7" s="5" customFormat="1" ht="15" customHeight="1" x14ac:dyDescent="0.25">
      <c r="A119" s="118">
        <v>17850</v>
      </c>
      <c r="B119" s="16" t="s">
        <v>570</v>
      </c>
      <c r="C119" s="118" t="s">
        <v>1</v>
      </c>
      <c r="D119" s="118">
        <v>1</v>
      </c>
      <c r="E119" s="9">
        <v>115444</v>
      </c>
      <c r="F119" s="9">
        <v>0</v>
      </c>
      <c r="G119" s="9">
        <f t="shared" si="1"/>
        <v>0</v>
      </c>
    </row>
    <row r="120" spans="1:7" s="5" customFormat="1" ht="15" customHeight="1" x14ac:dyDescent="0.2">
      <c r="A120" s="118">
        <v>10662</v>
      </c>
      <c r="B120" s="13" t="s">
        <v>87</v>
      </c>
      <c r="C120" s="14" t="s">
        <v>1</v>
      </c>
      <c r="D120" s="14">
        <v>1</v>
      </c>
      <c r="E120" s="9">
        <v>109430</v>
      </c>
      <c r="F120" s="9">
        <v>0</v>
      </c>
      <c r="G120" s="9">
        <f t="shared" si="1"/>
        <v>0</v>
      </c>
    </row>
    <row r="121" spans="1:7" s="5" customFormat="1" ht="18" customHeight="1" x14ac:dyDescent="0.2">
      <c r="A121" s="118">
        <v>10663</v>
      </c>
      <c r="B121" s="13" t="s">
        <v>571</v>
      </c>
      <c r="C121" s="14" t="s">
        <v>1</v>
      </c>
      <c r="D121" s="14">
        <v>0</v>
      </c>
      <c r="E121" s="9">
        <v>301551</v>
      </c>
      <c r="F121" s="9">
        <v>0</v>
      </c>
      <c r="G121" s="9">
        <f t="shared" si="1"/>
        <v>0</v>
      </c>
    </row>
    <row r="122" spans="1:7" s="5" customFormat="1" ht="18" customHeight="1" x14ac:dyDescent="0.2">
      <c r="A122" s="118">
        <v>10664</v>
      </c>
      <c r="B122" s="13" t="s">
        <v>88</v>
      </c>
      <c r="C122" s="14" t="s">
        <v>1</v>
      </c>
      <c r="D122" s="14">
        <v>0</v>
      </c>
      <c r="E122" s="9">
        <v>108928</v>
      </c>
      <c r="F122" s="9">
        <v>0</v>
      </c>
      <c r="G122" s="9">
        <f t="shared" si="1"/>
        <v>0</v>
      </c>
    </row>
    <row r="123" spans="1:7" s="5" customFormat="1" ht="17.25" customHeight="1" x14ac:dyDescent="0.25">
      <c r="A123" s="118">
        <v>17851</v>
      </c>
      <c r="B123" s="18" t="s">
        <v>572</v>
      </c>
      <c r="C123" s="118" t="s">
        <v>1</v>
      </c>
      <c r="D123" s="118">
        <v>0</v>
      </c>
      <c r="E123" s="9">
        <v>251615</v>
      </c>
      <c r="F123" s="9">
        <v>0</v>
      </c>
      <c r="G123" s="9">
        <f t="shared" si="1"/>
        <v>0</v>
      </c>
    </row>
    <row r="124" spans="1:7" s="5" customFormat="1" ht="18" customHeight="1" x14ac:dyDescent="0.2">
      <c r="A124" s="118">
        <v>15428</v>
      </c>
      <c r="B124" s="13" t="s">
        <v>89</v>
      </c>
      <c r="C124" s="14" t="s">
        <v>4</v>
      </c>
      <c r="D124" s="14">
        <v>0</v>
      </c>
      <c r="E124" s="9">
        <v>115830</v>
      </c>
      <c r="F124" s="9">
        <v>0</v>
      </c>
      <c r="G124" s="9">
        <f t="shared" si="1"/>
        <v>0</v>
      </c>
    </row>
    <row r="125" spans="1:7" s="5" customFormat="1" ht="18" customHeight="1" x14ac:dyDescent="0.2">
      <c r="A125" s="118">
        <v>10665</v>
      </c>
      <c r="B125" s="13" t="s">
        <v>573</v>
      </c>
      <c r="C125" s="14" t="s">
        <v>1</v>
      </c>
      <c r="D125" s="14">
        <v>1</v>
      </c>
      <c r="E125" s="9">
        <v>68515</v>
      </c>
      <c r="F125" s="9">
        <v>0</v>
      </c>
      <c r="G125" s="9">
        <f t="shared" si="1"/>
        <v>0</v>
      </c>
    </row>
    <row r="126" spans="1:7" s="5" customFormat="1" ht="18" customHeight="1" x14ac:dyDescent="0.2">
      <c r="A126" s="118">
        <v>10666</v>
      </c>
      <c r="B126" s="13" t="s">
        <v>574</v>
      </c>
      <c r="C126" s="14" t="s">
        <v>1</v>
      </c>
      <c r="D126" s="14">
        <v>1</v>
      </c>
      <c r="E126" s="9">
        <v>67763</v>
      </c>
      <c r="F126" s="9">
        <v>0</v>
      </c>
      <c r="G126" s="9">
        <f t="shared" si="1"/>
        <v>0</v>
      </c>
    </row>
    <row r="127" spans="1:7" s="5" customFormat="1" ht="18" customHeight="1" x14ac:dyDescent="0.2">
      <c r="A127" s="118">
        <v>15429</v>
      </c>
      <c r="B127" s="13" t="s">
        <v>90</v>
      </c>
      <c r="C127" s="14" t="s">
        <v>1</v>
      </c>
      <c r="D127" s="14">
        <v>0</v>
      </c>
      <c r="E127" s="9">
        <v>138930</v>
      </c>
      <c r="F127" s="9">
        <v>0</v>
      </c>
      <c r="G127" s="9">
        <f t="shared" si="1"/>
        <v>0</v>
      </c>
    </row>
    <row r="128" spans="1:7" s="5" customFormat="1" ht="18" customHeight="1" x14ac:dyDescent="0.2">
      <c r="A128" s="118">
        <v>10667</v>
      </c>
      <c r="B128" s="13" t="s">
        <v>91</v>
      </c>
      <c r="C128" s="14" t="s">
        <v>1</v>
      </c>
      <c r="D128" s="14">
        <v>3</v>
      </c>
      <c r="E128" s="9">
        <v>75603</v>
      </c>
      <c r="F128" s="9">
        <v>0</v>
      </c>
      <c r="G128" s="9">
        <f t="shared" si="1"/>
        <v>0</v>
      </c>
    </row>
    <row r="129" spans="1:7" s="5" customFormat="1" ht="18" customHeight="1" x14ac:dyDescent="0.2">
      <c r="A129" s="118">
        <v>10668</v>
      </c>
      <c r="B129" s="13" t="s">
        <v>92</v>
      </c>
      <c r="C129" s="14" t="s">
        <v>1</v>
      </c>
      <c r="D129" s="14">
        <v>0</v>
      </c>
      <c r="E129" s="9">
        <v>61427</v>
      </c>
      <c r="F129" s="9">
        <v>0</v>
      </c>
      <c r="G129" s="9">
        <f t="shared" si="1"/>
        <v>0</v>
      </c>
    </row>
    <row r="130" spans="1:7" s="5" customFormat="1" ht="18" customHeight="1" x14ac:dyDescent="0.2">
      <c r="A130" s="118">
        <v>10669</v>
      </c>
      <c r="B130" s="13" t="s">
        <v>93</v>
      </c>
      <c r="C130" s="14" t="s">
        <v>1</v>
      </c>
      <c r="D130" s="14">
        <v>2</v>
      </c>
      <c r="E130" s="9">
        <v>318519</v>
      </c>
      <c r="F130" s="9">
        <v>0</v>
      </c>
      <c r="G130" s="9">
        <f t="shared" si="1"/>
        <v>0</v>
      </c>
    </row>
    <row r="131" spans="1:7" s="5" customFormat="1" x14ac:dyDescent="0.25">
      <c r="A131" s="71"/>
      <c r="B131" s="127"/>
      <c r="C131" s="127"/>
      <c r="D131" s="128"/>
      <c r="F131" s="119" t="s">
        <v>479</v>
      </c>
      <c r="G131" s="129">
        <f>SUM(G4:G130)</f>
        <v>0</v>
      </c>
    </row>
    <row r="132" spans="1:7" s="5" customFormat="1" x14ac:dyDescent="0.25">
      <c r="A132" s="71"/>
      <c r="B132" s="127"/>
      <c r="C132" s="127"/>
      <c r="D132" s="128"/>
      <c r="F132" s="119" t="s">
        <v>480</v>
      </c>
      <c r="G132" s="94">
        <f>G131*19%</f>
        <v>0</v>
      </c>
    </row>
    <row r="133" spans="1:7" s="5" customFormat="1" x14ac:dyDescent="0.25">
      <c r="A133" s="71"/>
      <c r="B133" s="127"/>
      <c r="C133" s="127"/>
      <c r="D133" s="128"/>
      <c r="F133" s="119" t="s">
        <v>481</v>
      </c>
      <c r="G133" s="119">
        <f>SUM(G131+G132)</f>
        <v>0</v>
      </c>
    </row>
    <row r="134" spans="1:7" s="5" customFormat="1" x14ac:dyDescent="0.25">
      <c r="A134" s="71"/>
      <c r="B134" s="127"/>
      <c r="C134" s="127"/>
      <c r="D134" s="128"/>
      <c r="E134" s="149"/>
      <c r="F134" s="149"/>
      <c r="G134" s="120"/>
    </row>
    <row r="135" spans="1:7" x14ac:dyDescent="0.25">
      <c r="A135" s="172" t="s">
        <v>575</v>
      </c>
      <c r="B135" s="173"/>
      <c r="C135" s="173"/>
      <c r="D135" s="174"/>
      <c r="E135" s="130"/>
      <c r="F135" s="130"/>
      <c r="G135" s="71"/>
    </row>
    <row r="136" spans="1:7" x14ac:dyDescent="0.25">
      <c r="A136" s="175" t="s">
        <v>422</v>
      </c>
      <c r="B136" s="176"/>
      <c r="C136" s="176"/>
      <c r="D136" s="177"/>
      <c r="E136" s="130"/>
      <c r="F136" s="130"/>
      <c r="G136" s="130"/>
    </row>
    <row r="137" spans="1:7" ht="31.5" customHeight="1" x14ac:dyDescent="0.25">
      <c r="A137" s="169" t="s">
        <v>576</v>
      </c>
      <c r="B137" s="170"/>
      <c r="C137" s="170"/>
      <c r="D137" s="171"/>
      <c r="E137" s="130"/>
      <c r="F137" s="130"/>
      <c r="G137" s="71"/>
    </row>
    <row r="138" spans="1:7" ht="32.25" customHeight="1" x14ac:dyDescent="0.25">
      <c r="A138" s="169" t="s">
        <v>484</v>
      </c>
      <c r="B138" s="170"/>
      <c r="C138" s="170"/>
      <c r="D138" s="171"/>
      <c r="E138" s="130"/>
      <c r="F138" s="130"/>
      <c r="G138" s="71"/>
    </row>
    <row r="139" spans="1:7" ht="30.75" customHeight="1" x14ac:dyDescent="0.25">
      <c r="A139" s="169" t="s">
        <v>577</v>
      </c>
      <c r="B139" s="170"/>
      <c r="C139" s="170"/>
      <c r="D139" s="171"/>
      <c r="E139" s="130"/>
      <c r="F139" s="130"/>
      <c r="G139" s="71"/>
    </row>
    <row r="140" spans="1:7" ht="31.5" customHeight="1" x14ac:dyDescent="0.25">
      <c r="B140" s="27"/>
      <c r="C140" s="27"/>
      <c r="D140" s="27"/>
    </row>
  </sheetData>
  <sortState ref="A4:D350">
    <sortCondition ref="A4:A350"/>
  </sortState>
  <mergeCells count="7">
    <mergeCell ref="A2:G2"/>
    <mergeCell ref="A1:G1"/>
    <mergeCell ref="A139:D139"/>
    <mergeCell ref="A135:D135"/>
    <mergeCell ref="A136:D136"/>
    <mergeCell ref="A137:D137"/>
    <mergeCell ref="A138:D1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88" zoomScale="80" zoomScaleNormal="80" workbookViewId="0">
      <selection activeCell="D107" sqref="D107"/>
    </sheetView>
  </sheetViews>
  <sheetFormatPr baseColWidth="10" defaultRowHeight="15" x14ac:dyDescent="0.25"/>
  <cols>
    <col min="1" max="1" width="12.7109375" style="25" customWidth="1"/>
    <col min="2" max="2" width="67.85546875" style="25" customWidth="1"/>
    <col min="3" max="3" width="18.5703125" style="25" customWidth="1"/>
    <col min="4" max="4" width="16.85546875" style="25" customWidth="1"/>
    <col min="5" max="6" width="14.42578125" style="26" customWidth="1"/>
    <col min="7" max="7" width="20.42578125" style="25" customWidth="1"/>
    <col min="8" max="16384" width="11.42578125" style="25"/>
  </cols>
  <sheetData>
    <row r="1" spans="1:7" ht="15" customHeight="1" x14ac:dyDescent="0.25">
      <c r="A1" s="168" t="s">
        <v>168</v>
      </c>
      <c r="B1" s="168"/>
      <c r="C1" s="168"/>
      <c r="D1" s="168"/>
      <c r="E1" s="168"/>
      <c r="F1" s="168"/>
      <c r="G1" s="168"/>
    </row>
    <row r="2" spans="1:7" ht="37.5" customHeight="1" x14ac:dyDescent="0.25">
      <c r="A2" s="183" t="s">
        <v>167</v>
      </c>
      <c r="B2" s="183"/>
      <c r="C2" s="183"/>
      <c r="D2" s="183"/>
      <c r="E2" s="183"/>
      <c r="F2" s="183"/>
      <c r="G2" s="183"/>
    </row>
    <row r="3" spans="1:7" ht="120.75" customHeight="1" x14ac:dyDescent="0.25">
      <c r="A3" s="1" t="s">
        <v>318</v>
      </c>
      <c r="B3" s="69" t="s">
        <v>319</v>
      </c>
      <c r="C3" s="1" t="s">
        <v>503</v>
      </c>
      <c r="D3" s="4" t="s">
        <v>320</v>
      </c>
      <c r="E3" s="148" t="s">
        <v>498</v>
      </c>
      <c r="F3" s="148" t="s">
        <v>482</v>
      </c>
      <c r="G3" s="122" t="s">
        <v>483</v>
      </c>
    </row>
    <row r="4" spans="1:7" ht="29.25" customHeight="1" x14ac:dyDescent="0.25">
      <c r="A4" s="6">
        <v>17120</v>
      </c>
      <c r="B4" s="50" t="s">
        <v>504</v>
      </c>
      <c r="C4" s="6" t="s">
        <v>1</v>
      </c>
      <c r="D4" s="6">
        <v>2</v>
      </c>
      <c r="E4" s="42">
        <v>193300</v>
      </c>
      <c r="F4" s="42">
        <v>0</v>
      </c>
      <c r="G4" s="42">
        <f>F4*D4</f>
        <v>0</v>
      </c>
    </row>
    <row r="5" spans="1:7" ht="18" customHeight="1" x14ac:dyDescent="0.25">
      <c r="A5" s="6">
        <v>10779</v>
      </c>
      <c r="B5" s="50" t="s">
        <v>97</v>
      </c>
      <c r="C5" s="7" t="s">
        <v>98</v>
      </c>
      <c r="D5" s="7">
        <v>2</v>
      </c>
      <c r="E5" s="42">
        <v>150080</v>
      </c>
      <c r="F5" s="42">
        <v>0</v>
      </c>
      <c r="G5" s="42">
        <f t="shared" ref="G5:G68" si="0">F5*D5</f>
        <v>0</v>
      </c>
    </row>
    <row r="6" spans="1:7" ht="18" customHeight="1" x14ac:dyDescent="0.25">
      <c r="A6" s="6">
        <v>10782</v>
      </c>
      <c r="B6" s="50" t="s">
        <v>505</v>
      </c>
      <c r="C6" s="7" t="s">
        <v>99</v>
      </c>
      <c r="D6" s="7">
        <v>0</v>
      </c>
      <c r="E6" s="72">
        <v>14229</v>
      </c>
      <c r="F6" s="42">
        <v>0</v>
      </c>
      <c r="G6" s="42">
        <f t="shared" si="0"/>
        <v>0</v>
      </c>
    </row>
    <row r="7" spans="1:7" ht="15.75" customHeight="1" x14ac:dyDescent="0.25">
      <c r="A7" s="6">
        <v>10784</v>
      </c>
      <c r="B7" s="35" t="s">
        <v>506</v>
      </c>
      <c r="C7" s="7" t="s">
        <v>99</v>
      </c>
      <c r="D7" s="7">
        <v>0</v>
      </c>
      <c r="E7" s="42">
        <v>50624</v>
      </c>
      <c r="F7" s="42">
        <v>0</v>
      </c>
      <c r="G7" s="42">
        <f t="shared" si="0"/>
        <v>0</v>
      </c>
    </row>
    <row r="8" spans="1:7" ht="15.75" customHeight="1" x14ac:dyDescent="0.25">
      <c r="A8" s="6">
        <v>15373</v>
      </c>
      <c r="B8" s="35" t="s">
        <v>100</v>
      </c>
      <c r="C8" s="7" t="s">
        <v>99</v>
      </c>
      <c r="D8" s="7">
        <v>0</v>
      </c>
      <c r="E8" s="42">
        <v>127080</v>
      </c>
      <c r="F8" s="42">
        <v>0</v>
      </c>
      <c r="G8" s="42">
        <f t="shared" si="0"/>
        <v>0</v>
      </c>
    </row>
    <row r="9" spans="1:7" ht="15.75" customHeight="1" x14ac:dyDescent="0.25">
      <c r="A9" s="6">
        <v>17852</v>
      </c>
      <c r="B9" s="38" t="s">
        <v>101</v>
      </c>
      <c r="C9" s="36" t="s">
        <v>96</v>
      </c>
      <c r="D9" s="36">
        <v>2</v>
      </c>
      <c r="E9" s="72">
        <v>317700</v>
      </c>
      <c r="F9" s="42">
        <v>0</v>
      </c>
      <c r="G9" s="42">
        <f t="shared" si="0"/>
        <v>0</v>
      </c>
    </row>
    <row r="10" spans="1:7" ht="15.75" customHeight="1" x14ac:dyDescent="0.25">
      <c r="A10" s="6">
        <v>10798</v>
      </c>
      <c r="B10" s="35" t="s">
        <v>102</v>
      </c>
      <c r="C10" s="7" t="s">
        <v>99</v>
      </c>
      <c r="D10" s="7">
        <v>0</v>
      </c>
      <c r="E10" s="42">
        <v>66080</v>
      </c>
      <c r="F10" s="42">
        <v>0</v>
      </c>
      <c r="G10" s="42">
        <f t="shared" si="0"/>
        <v>0</v>
      </c>
    </row>
    <row r="11" spans="1:7" ht="15.75" customHeight="1" x14ac:dyDescent="0.25">
      <c r="A11" s="6">
        <v>10799</v>
      </c>
      <c r="B11" s="35" t="s">
        <v>103</v>
      </c>
      <c r="C11" s="7" t="s">
        <v>99</v>
      </c>
      <c r="D11" s="7">
        <v>0</v>
      </c>
      <c r="E11" s="42">
        <v>73472</v>
      </c>
      <c r="F11" s="42">
        <v>0</v>
      </c>
      <c r="G11" s="42">
        <f t="shared" si="0"/>
        <v>0</v>
      </c>
    </row>
    <row r="12" spans="1:7" ht="15.75" customHeight="1" x14ac:dyDescent="0.25">
      <c r="A12" s="6">
        <v>15374</v>
      </c>
      <c r="B12" s="35" t="s">
        <v>104</v>
      </c>
      <c r="C12" s="7" t="s">
        <v>105</v>
      </c>
      <c r="D12" s="7">
        <v>0</v>
      </c>
      <c r="E12" s="42">
        <v>95630</v>
      </c>
      <c r="F12" s="42">
        <v>0</v>
      </c>
      <c r="G12" s="42">
        <f t="shared" si="0"/>
        <v>0</v>
      </c>
    </row>
    <row r="13" spans="1:7" ht="15.75" customHeight="1" x14ac:dyDescent="0.25">
      <c r="A13" s="6">
        <v>17853</v>
      </c>
      <c r="B13" s="38" t="s">
        <v>507</v>
      </c>
      <c r="C13" s="36" t="s">
        <v>1</v>
      </c>
      <c r="D13" s="37">
        <v>0</v>
      </c>
      <c r="E13" s="42">
        <v>115815</v>
      </c>
      <c r="F13" s="42">
        <v>0</v>
      </c>
      <c r="G13" s="42">
        <f t="shared" si="0"/>
        <v>0</v>
      </c>
    </row>
    <row r="14" spans="1:7" ht="15.75" customHeight="1" x14ac:dyDescent="0.25">
      <c r="A14" s="6">
        <v>10788</v>
      </c>
      <c r="B14" s="35" t="s">
        <v>508</v>
      </c>
      <c r="C14" s="7" t="s">
        <v>99</v>
      </c>
      <c r="D14" s="7">
        <v>0</v>
      </c>
      <c r="E14" s="42">
        <v>93755</v>
      </c>
      <c r="F14" s="42">
        <v>0</v>
      </c>
      <c r="G14" s="42">
        <f t="shared" si="0"/>
        <v>0</v>
      </c>
    </row>
    <row r="15" spans="1:7" ht="15.75" customHeight="1" x14ac:dyDescent="0.25">
      <c r="A15" s="6">
        <v>10800</v>
      </c>
      <c r="B15" s="35" t="s">
        <v>107</v>
      </c>
      <c r="C15" s="7" t="s">
        <v>99</v>
      </c>
      <c r="D15" s="7">
        <v>4</v>
      </c>
      <c r="E15" s="72">
        <v>156240</v>
      </c>
      <c r="F15" s="42">
        <v>0</v>
      </c>
      <c r="G15" s="42">
        <f t="shared" si="0"/>
        <v>0</v>
      </c>
    </row>
    <row r="16" spans="1:7" ht="15.75" customHeight="1" x14ac:dyDescent="0.25">
      <c r="A16" s="6">
        <v>10789</v>
      </c>
      <c r="B16" s="35" t="s">
        <v>108</v>
      </c>
      <c r="C16" s="7" t="s">
        <v>99</v>
      </c>
      <c r="D16" s="7">
        <v>0</v>
      </c>
      <c r="E16" s="72">
        <v>317700</v>
      </c>
      <c r="F16" s="42">
        <v>0</v>
      </c>
      <c r="G16" s="42">
        <f t="shared" si="0"/>
        <v>0</v>
      </c>
    </row>
    <row r="17" spans="1:7" ht="15.75" customHeight="1" x14ac:dyDescent="0.25">
      <c r="A17" s="6">
        <v>10790</v>
      </c>
      <c r="B17" s="35" t="s">
        <v>109</v>
      </c>
      <c r="C17" s="7" t="s">
        <v>99</v>
      </c>
      <c r="D17" s="7">
        <v>1</v>
      </c>
      <c r="E17" s="72">
        <v>161259</v>
      </c>
      <c r="F17" s="42">
        <v>0</v>
      </c>
      <c r="G17" s="42">
        <f t="shared" si="0"/>
        <v>0</v>
      </c>
    </row>
    <row r="18" spans="1:7" ht="15.75" customHeight="1" x14ac:dyDescent="0.25">
      <c r="A18" s="6">
        <v>10792</v>
      </c>
      <c r="B18" s="35" t="s">
        <v>509</v>
      </c>
      <c r="C18" s="7" t="s">
        <v>99</v>
      </c>
      <c r="D18" s="7">
        <v>5</v>
      </c>
      <c r="E18" s="72">
        <v>91880</v>
      </c>
      <c r="F18" s="42">
        <v>0</v>
      </c>
      <c r="G18" s="42">
        <f t="shared" si="0"/>
        <v>0</v>
      </c>
    </row>
    <row r="19" spans="1:7" ht="15.75" customHeight="1" x14ac:dyDescent="0.25">
      <c r="A19" s="6">
        <v>10793</v>
      </c>
      <c r="B19" s="35" t="s">
        <v>110</v>
      </c>
      <c r="C19" s="7" t="s">
        <v>99</v>
      </c>
      <c r="D19" s="7">
        <v>0</v>
      </c>
      <c r="E19" s="72">
        <v>123200</v>
      </c>
      <c r="F19" s="42">
        <v>0</v>
      </c>
      <c r="G19" s="42">
        <f t="shared" si="0"/>
        <v>0</v>
      </c>
    </row>
    <row r="20" spans="1:7" ht="15.75" customHeight="1" x14ac:dyDescent="0.25">
      <c r="A20" s="6">
        <v>10802</v>
      </c>
      <c r="B20" s="35" t="s">
        <v>111</v>
      </c>
      <c r="C20" s="7" t="s">
        <v>99</v>
      </c>
      <c r="D20" s="7">
        <v>1</v>
      </c>
      <c r="E20" s="72">
        <v>96513</v>
      </c>
      <c r="F20" s="42">
        <v>0</v>
      </c>
      <c r="G20" s="42">
        <f t="shared" si="0"/>
        <v>0</v>
      </c>
    </row>
    <row r="21" spans="1:7" ht="15.75" customHeight="1" x14ac:dyDescent="0.25">
      <c r="A21" s="6">
        <v>10803</v>
      </c>
      <c r="B21" s="35" t="s">
        <v>112</v>
      </c>
      <c r="C21" s="7" t="s">
        <v>99</v>
      </c>
      <c r="D21" s="7">
        <v>1</v>
      </c>
      <c r="E21" s="72">
        <v>148260</v>
      </c>
      <c r="F21" s="42">
        <v>0</v>
      </c>
      <c r="G21" s="42">
        <f t="shared" si="0"/>
        <v>0</v>
      </c>
    </row>
    <row r="22" spans="1:7" ht="16.5" customHeight="1" x14ac:dyDescent="0.25">
      <c r="A22" s="6">
        <v>10804</v>
      </c>
      <c r="B22" s="35" t="s">
        <v>113</v>
      </c>
      <c r="C22" s="7" t="s">
        <v>99</v>
      </c>
      <c r="D22" s="7">
        <v>0</v>
      </c>
      <c r="E22" s="72">
        <v>134235</v>
      </c>
      <c r="F22" s="42">
        <v>0</v>
      </c>
      <c r="G22" s="42">
        <f t="shared" si="0"/>
        <v>0</v>
      </c>
    </row>
    <row r="23" spans="1:7" ht="16.5" customHeight="1" x14ac:dyDescent="0.25">
      <c r="A23" s="6">
        <v>17854</v>
      </c>
      <c r="B23" s="38" t="s">
        <v>114</v>
      </c>
      <c r="C23" s="64" t="s">
        <v>96</v>
      </c>
      <c r="D23" s="64">
        <v>0</v>
      </c>
      <c r="E23" s="72">
        <v>158060</v>
      </c>
      <c r="F23" s="42">
        <v>0</v>
      </c>
      <c r="G23" s="42">
        <f t="shared" si="0"/>
        <v>0</v>
      </c>
    </row>
    <row r="24" spans="1:7" ht="16.5" customHeight="1" x14ac:dyDescent="0.25">
      <c r="A24" s="6">
        <v>17121</v>
      </c>
      <c r="B24" s="35" t="s">
        <v>115</v>
      </c>
      <c r="C24" s="8" t="s">
        <v>1</v>
      </c>
      <c r="D24" s="8">
        <v>1</v>
      </c>
      <c r="E24" s="72">
        <v>84720</v>
      </c>
      <c r="F24" s="42">
        <v>0</v>
      </c>
      <c r="G24" s="42">
        <f t="shared" si="0"/>
        <v>0</v>
      </c>
    </row>
    <row r="25" spans="1:7" ht="15.75" customHeight="1" x14ac:dyDescent="0.25">
      <c r="A25" s="6">
        <v>10806</v>
      </c>
      <c r="B25" s="35" t="s">
        <v>510</v>
      </c>
      <c r="C25" s="7" t="s">
        <v>99</v>
      </c>
      <c r="D25" s="7">
        <v>0</v>
      </c>
      <c r="E25" s="42">
        <v>43181</v>
      </c>
      <c r="F25" s="42">
        <v>0</v>
      </c>
      <c r="G25" s="42">
        <f t="shared" si="0"/>
        <v>0</v>
      </c>
    </row>
    <row r="26" spans="1:7" ht="15.75" customHeight="1" x14ac:dyDescent="0.25">
      <c r="A26" s="6">
        <v>10807</v>
      </c>
      <c r="B26" s="35" t="s">
        <v>116</v>
      </c>
      <c r="C26" s="7" t="s">
        <v>99</v>
      </c>
      <c r="D26" s="7">
        <v>0</v>
      </c>
      <c r="E26" s="72">
        <v>26544</v>
      </c>
      <c r="F26" s="42">
        <v>0</v>
      </c>
      <c r="G26" s="42">
        <f t="shared" si="0"/>
        <v>0</v>
      </c>
    </row>
    <row r="27" spans="1:7" ht="15.75" customHeight="1" x14ac:dyDescent="0.25">
      <c r="A27" s="6">
        <v>10808</v>
      </c>
      <c r="B27" s="35" t="s">
        <v>117</v>
      </c>
      <c r="C27" s="7" t="s">
        <v>99</v>
      </c>
      <c r="D27" s="7">
        <v>2</v>
      </c>
      <c r="E27" s="72">
        <v>42796</v>
      </c>
      <c r="F27" s="42">
        <v>0</v>
      </c>
      <c r="G27" s="42">
        <f t="shared" si="0"/>
        <v>0</v>
      </c>
    </row>
    <row r="28" spans="1:7" ht="15.75" customHeight="1" x14ac:dyDescent="0.25">
      <c r="A28" s="6">
        <v>10810</v>
      </c>
      <c r="B28" s="35" t="s">
        <v>118</v>
      </c>
      <c r="C28" s="7" t="s">
        <v>99</v>
      </c>
      <c r="D28" s="7">
        <v>0</v>
      </c>
      <c r="E28" s="72">
        <v>34303</v>
      </c>
      <c r="F28" s="42">
        <v>0</v>
      </c>
      <c r="G28" s="42">
        <f t="shared" si="0"/>
        <v>0</v>
      </c>
    </row>
    <row r="29" spans="1:7" ht="15.75" customHeight="1" x14ac:dyDescent="0.25">
      <c r="A29" s="6">
        <v>10812</v>
      </c>
      <c r="B29" s="35" t="s">
        <v>119</v>
      </c>
      <c r="C29" s="7" t="s">
        <v>99</v>
      </c>
      <c r="D29" s="7">
        <v>5</v>
      </c>
      <c r="E29" s="72">
        <v>32649</v>
      </c>
      <c r="F29" s="42">
        <v>0</v>
      </c>
      <c r="G29" s="42">
        <f t="shared" si="0"/>
        <v>0</v>
      </c>
    </row>
    <row r="30" spans="1:7" ht="15.75" customHeight="1" x14ac:dyDescent="0.25">
      <c r="A30" s="6">
        <v>10813</v>
      </c>
      <c r="B30" s="35" t="s">
        <v>120</v>
      </c>
      <c r="C30" s="7" t="s">
        <v>99</v>
      </c>
      <c r="D30" s="7">
        <v>0</v>
      </c>
      <c r="E30" s="72">
        <v>36624</v>
      </c>
      <c r="F30" s="42">
        <v>0</v>
      </c>
      <c r="G30" s="42">
        <f t="shared" si="0"/>
        <v>0</v>
      </c>
    </row>
    <row r="31" spans="1:7" ht="15.75" customHeight="1" x14ac:dyDescent="0.25">
      <c r="A31" s="6">
        <v>10814</v>
      </c>
      <c r="B31" s="35" t="s">
        <v>121</v>
      </c>
      <c r="C31" s="7" t="s">
        <v>99</v>
      </c>
      <c r="D31" s="7">
        <v>0</v>
      </c>
      <c r="E31" s="72">
        <v>36624</v>
      </c>
      <c r="F31" s="42">
        <v>0</v>
      </c>
      <c r="G31" s="42">
        <f t="shared" si="0"/>
        <v>0</v>
      </c>
    </row>
    <row r="32" spans="1:7" ht="15.75" customHeight="1" x14ac:dyDescent="0.25">
      <c r="A32" s="6">
        <v>10815</v>
      </c>
      <c r="B32" s="35" t="s">
        <v>122</v>
      </c>
      <c r="C32" s="7" t="s">
        <v>99</v>
      </c>
      <c r="D32" s="7">
        <v>1</v>
      </c>
      <c r="E32" s="72">
        <v>165891</v>
      </c>
      <c r="F32" s="42">
        <v>0</v>
      </c>
      <c r="G32" s="42">
        <f t="shared" si="0"/>
        <v>0</v>
      </c>
    </row>
    <row r="33" spans="1:7" ht="15.75" customHeight="1" x14ac:dyDescent="0.25">
      <c r="A33" s="6">
        <v>17855</v>
      </c>
      <c r="B33" s="38" t="s">
        <v>123</v>
      </c>
      <c r="C33" s="8" t="s">
        <v>1</v>
      </c>
      <c r="D33" s="8">
        <v>0</v>
      </c>
      <c r="E33" s="72">
        <v>257771</v>
      </c>
      <c r="F33" s="42">
        <v>0</v>
      </c>
      <c r="G33" s="42">
        <f t="shared" si="0"/>
        <v>0</v>
      </c>
    </row>
    <row r="34" spans="1:7" ht="15.75" customHeight="1" x14ac:dyDescent="0.25">
      <c r="A34" s="6">
        <v>15375</v>
      </c>
      <c r="B34" s="35" t="s">
        <v>124</v>
      </c>
      <c r="C34" s="7" t="s">
        <v>105</v>
      </c>
      <c r="D34" s="7">
        <v>0</v>
      </c>
      <c r="E34" s="72">
        <v>184973</v>
      </c>
      <c r="F34" s="42">
        <v>0</v>
      </c>
      <c r="G34" s="42">
        <f t="shared" si="0"/>
        <v>0</v>
      </c>
    </row>
    <row r="35" spans="1:7" ht="15.75" customHeight="1" x14ac:dyDescent="0.25">
      <c r="A35" s="6">
        <v>10795</v>
      </c>
      <c r="B35" s="35" t="s">
        <v>125</v>
      </c>
      <c r="C35" s="7" t="s">
        <v>99</v>
      </c>
      <c r="D35" s="7">
        <v>4</v>
      </c>
      <c r="E35" s="72">
        <v>202180</v>
      </c>
      <c r="F35" s="42">
        <v>0</v>
      </c>
      <c r="G35" s="42">
        <f t="shared" si="0"/>
        <v>0</v>
      </c>
    </row>
    <row r="36" spans="1:7" ht="15.75" customHeight="1" x14ac:dyDescent="0.25">
      <c r="A36" s="6">
        <v>10794</v>
      </c>
      <c r="B36" s="35" t="s">
        <v>126</v>
      </c>
      <c r="C36" s="7" t="s">
        <v>99</v>
      </c>
      <c r="D36" s="7">
        <v>0</v>
      </c>
      <c r="E36" s="72">
        <v>70371</v>
      </c>
      <c r="F36" s="42">
        <v>0</v>
      </c>
      <c r="G36" s="42">
        <f t="shared" si="0"/>
        <v>0</v>
      </c>
    </row>
    <row r="37" spans="1:7" ht="15.75" customHeight="1" x14ac:dyDescent="0.25">
      <c r="A37" s="6">
        <v>10818</v>
      </c>
      <c r="B37" s="35" t="s">
        <v>127</v>
      </c>
      <c r="C37" s="7" t="s">
        <v>99</v>
      </c>
      <c r="D37" s="7">
        <v>0</v>
      </c>
      <c r="E37" s="72">
        <v>319984</v>
      </c>
      <c r="F37" s="42">
        <v>0</v>
      </c>
      <c r="G37" s="42">
        <f t="shared" si="0"/>
        <v>0</v>
      </c>
    </row>
    <row r="38" spans="1:7" ht="15.75" customHeight="1" x14ac:dyDescent="0.25">
      <c r="A38" s="6">
        <v>10819</v>
      </c>
      <c r="B38" s="35" t="s">
        <v>128</v>
      </c>
      <c r="C38" s="7" t="s">
        <v>99</v>
      </c>
      <c r="D38" s="7">
        <v>1</v>
      </c>
      <c r="E38" s="72">
        <v>48311</v>
      </c>
      <c r="F38" s="42">
        <v>0</v>
      </c>
      <c r="G38" s="42">
        <f t="shared" si="0"/>
        <v>0</v>
      </c>
    </row>
    <row r="39" spans="1:7" ht="15.75" customHeight="1" x14ac:dyDescent="0.25">
      <c r="A39" s="6">
        <v>17856</v>
      </c>
      <c r="B39" s="38" t="s">
        <v>129</v>
      </c>
      <c r="C39" s="8" t="s">
        <v>1</v>
      </c>
      <c r="D39" s="8">
        <v>1</v>
      </c>
      <c r="E39" s="72">
        <v>79531</v>
      </c>
      <c r="F39" s="42">
        <v>0</v>
      </c>
      <c r="G39" s="42">
        <f t="shared" si="0"/>
        <v>0</v>
      </c>
    </row>
    <row r="40" spans="1:7" ht="15.75" customHeight="1" x14ac:dyDescent="0.25">
      <c r="A40" s="6">
        <v>17857</v>
      </c>
      <c r="B40" s="38" t="s">
        <v>130</v>
      </c>
      <c r="C40" s="36" t="s">
        <v>1</v>
      </c>
      <c r="D40" s="36">
        <v>1</v>
      </c>
      <c r="E40" s="72">
        <v>79531</v>
      </c>
      <c r="F40" s="42">
        <v>0</v>
      </c>
      <c r="G40" s="42">
        <f t="shared" si="0"/>
        <v>0</v>
      </c>
    </row>
    <row r="41" spans="1:7" ht="15.75" customHeight="1" x14ac:dyDescent="0.25">
      <c r="A41" s="6">
        <v>10820</v>
      </c>
      <c r="B41" s="35" t="s">
        <v>131</v>
      </c>
      <c r="C41" s="7" t="s">
        <v>99</v>
      </c>
      <c r="D41" s="7">
        <v>3</v>
      </c>
      <c r="E41" s="72">
        <v>204055</v>
      </c>
      <c r="F41" s="42">
        <v>0</v>
      </c>
      <c r="G41" s="42">
        <f t="shared" si="0"/>
        <v>0</v>
      </c>
    </row>
    <row r="42" spans="1:7" ht="16.5" customHeight="1" x14ac:dyDescent="0.25">
      <c r="A42" s="6">
        <v>10821</v>
      </c>
      <c r="B42" s="35" t="s">
        <v>132</v>
      </c>
      <c r="C42" s="7" t="s">
        <v>99</v>
      </c>
      <c r="D42" s="7">
        <v>2</v>
      </c>
      <c r="E42" s="72">
        <v>88240</v>
      </c>
      <c r="F42" s="42">
        <v>0</v>
      </c>
      <c r="G42" s="42">
        <f t="shared" si="0"/>
        <v>0</v>
      </c>
    </row>
    <row r="43" spans="1:7" ht="16.5" customHeight="1" x14ac:dyDescent="0.25">
      <c r="A43" s="6">
        <v>17130</v>
      </c>
      <c r="B43" s="35" t="s">
        <v>511</v>
      </c>
      <c r="C43" s="8" t="s">
        <v>1</v>
      </c>
      <c r="D43" s="8">
        <v>0</v>
      </c>
      <c r="E43" s="72">
        <v>83059</v>
      </c>
      <c r="F43" s="42">
        <v>0</v>
      </c>
      <c r="G43" s="42">
        <f t="shared" si="0"/>
        <v>0</v>
      </c>
    </row>
    <row r="44" spans="1:7" ht="15.75" customHeight="1" x14ac:dyDescent="0.25">
      <c r="A44" s="6">
        <v>17127</v>
      </c>
      <c r="B44" s="35" t="s">
        <v>512</v>
      </c>
      <c r="C44" s="8" t="s">
        <v>1</v>
      </c>
      <c r="D44" s="8">
        <v>1</v>
      </c>
      <c r="E44" s="42">
        <v>88827</v>
      </c>
      <c r="F44" s="42">
        <v>0</v>
      </c>
      <c r="G44" s="42">
        <f t="shared" si="0"/>
        <v>0</v>
      </c>
    </row>
    <row r="45" spans="1:7" ht="15.75" customHeight="1" x14ac:dyDescent="0.25">
      <c r="A45" s="6">
        <v>17099</v>
      </c>
      <c r="B45" s="35" t="s">
        <v>513</v>
      </c>
      <c r="C45" s="8" t="s">
        <v>1</v>
      </c>
      <c r="D45" s="8">
        <v>0</v>
      </c>
      <c r="E45" s="72">
        <v>247328</v>
      </c>
      <c r="F45" s="42">
        <v>0</v>
      </c>
      <c r="G45" s="42">
        <f t="shared" si="0"/>
        <v>0</v>
      </c>
    </row>
    <row r="46" spans="1:7" ht="13.5" customHeight="1" x14ac:dyDescent="0.25">
      <c r="A46" s="6">
        <v>17122</v>
      </c>
      <c r="B46" s="35" t="s">
        <v>133</v>
      </c>
      <c r="C46" s="8" t="s">
        <v>63</v>
      </c>
      <c r="D46" s="8">
        <v>0</v>
      </c>
      <c r="E46" s="42">
        <v>117600</v>
      </c>
      <c r="F46" s="42">
        <v>0</v>
      </c>
      <c r="G46" s="42">
        <f t="shared" si="0"/>
        <v>0</v>
      </c>
    </row>
    <row r="47" spans="1:7" ht="13.5" customHeight="1" x14ac:dyDescent="0.25">
      <c r="A47" s="6">
        <v>17129</v>
      </c>
      <c r="B47" s="35" t="s">
        <v>134</v>
      </c>
      <c r="C47" s="8" t="s">
        <v>1</v>
      </c>
      <c r="D47" s="8">
        <v>0</v>
      </c>
      <c r="E47" s="42">
        <v>45775</v>
      </c>
      <c r="F47" s="42">
        <v>0</v>
      </c>
      <c r="G47" s="42">
        <f t="shared" si="0"/>
        <v>0</v>
      </c>
    </row>
    <row r="48" spans="1:7" ht="13.5" customHeight="1" x14ac:dyDescent="0.25">
      <c r="A48" s="6">
        <v>10827</v>
      </c>
      <c r="B48" s="35" t="s">
        <v>135</v>
      </c>
      <c r="C48" s="7" t="s">
        <v>99</v>
      </c>
      <c r="D48" s="7">
        <v>1</v>
      </c>
      <c r="E48" s="42">
        <v>202180</v>
      </c>
      <c r="F48" s="42">
        <v>0</v>
      </c>
      <c r="G48" s="42">
        <f t="shared" si="0"/>
        <v>0</v>
      </c>
    </row>
    <row r="49" spans="1:7" ht="30" customHeight="1" x14ac:dyDescent="0.25">
      <c r="A49" s="6">
        <v>10828</v>
      </c>
      <c r="B49" s="35" t="s">
        <v>136</v>
      </c>
      <c r="C49" s="7" t="s">
        <v>99</v>
      </c>
      <c r="D49" s="7">
        <v>0</v>
      </c>
      <c r="E49" s="42">
        <v>411750</v>
      </c>
      <c r="F49" s="42">
        <v>0</v>
      </c>
      <c r="G49" s="42">
        <f t="shared" si="0"/>
        <v>0</v>
      </c>
    </row>
    <row r="50" spans="1:7" ht="15.75" customHeight="1" x14ac:dyDescent="0.25">
      <c r="A50" s="6">
        <v>17858</v>
      </c>
      <c r="B50" s="38" t="s">
        <v>137</v>
      </c>
      <c r="C50" s="8" t="s">
        <v>1</v>
      </c>
      <c r="D50" s="36">
        <v>1</v>
      </c>
      <c r="E50" s="42">
        <v>116256</v>
      </c>
      <c r="F50" s="42">
        <v>0</v>
      </c>
      <c r="G50" s="42">
        <f t="shared" si="0"/>
        <v>0</v>
      </c>
    </row>
    <row r="51" spans="1:7" ht="15.75" customHeight="1" x14ac:dyDescent="0.25">
      <c r="A51" s="6">
        <v>10829</v>
      </c>
      <c r="B51" s="35" t="s">
        <v>514</v>
      </c>
      <c r="C51" s="7" t="s">
        <v>99</v>
      </c>
      <c r="D51" s="36">
        <v>4</v>
      </c>
      <c r="E51" s="72">
        <v>255124</v>
      </c>
      <c r="F51" s="42">
        <v>0</v>
      </c>
      <c r="G51" s="42">
        <f t="shared" si="0"/>
        <v>0</v>
      </c>
    </row>
    <row r="52" spans="1:7" ht="15.75" customHeight="1" x14ac:dyDescent="0.25">
      <c r="A52" s="6">
        <v>15378</v>
      </c>
      <c r="B52" s="35" t="s">
        <v>138</v>
      </c>
      <c r="C52" s="7" t="s">
        <v>96</v>
      </c>
      <c r="D52" s="36">
        <v>8</v>
      </c>
      <c r="E52" s="42">
        <v>317995</v>
      </c>
      <c r="F52" s="42">
        <v>0</v>
      </c>
      <c r="G52" s="42">
        <f t="shared" si="0"/>
        <v>0</v>
      </c>
    </row>
    <row r="53" spans="1:7" ht="18" customHeight="1" x14ac:dyDescent="0.25">
      <c r="A53" s="6">
        <v>10830</v>
      </c>
      <c r="B53" s="35" t="s">
        <v>139</v>
      </c>
      <c r="C53" s="7" t="s">
        <v>99</v>
      </c>
      <c r="D53" s="36">
        <v>0</v>
      </c>
      <c r="E53" s="42">
        <v>288655</v>
      </c>
      <c r="F53" s="42">
        <v>0</v>
      </c>
      <c r="G53" s="42">
        <f t="shared" si="0"/>
        <v>0</v>
      </c>
    </row>
    <row r="54" spans="1:7" ht="18" customHeight="1" x14ac:dyDescent="0.25">
      <c r="A54" s="6">
        <v>17859</v>
      </c>
      <c r="B54" s="144" t="s">
        <v>140</v>
      </c>
      <c r="C54" s="36" t="s">
        <v>96</v>
      </c>
      <c r="D54" s="36">
        <v>0</v>
      </c>
      <c r="E54" s="42">
        <v>330900</v>
      </c>
      <c r="F54" s="42">
        <v>0</v>
      </c>
      <c r="G54" s="42">
        <f t="shared" si="0"/>
        <v>0</v>
      </c>
    </row>
    <row r="55" spans="1:7" ht="18" customHeight="1" x14ac:dyDescent="0.25">
      <c r="A55" s="6">
        <v>15379</v>
      </c>
      <c r="B55" s="35" t="s">
        <v>141</v>
      </c>
      <c r="C55" s="7" t="s">
        <v>96</v>
      </c>
      <c r="D55" s="36">
        <v>1</v>
      </c>
      <c r="E55" s="42">
        <v>353067</v>
      </c>
      <c r="F55" s="42">
        <v>0</v>
      </c>
      <c r="G55" s="42">
        <f t="shared" si="0"/>
        <v>0</v>
      </c>
    </row>
    <row r="56" spans="1:7" ht="18" customHeight="1" x14ac:dyDescent="0.25">
      <c r="A56" s="6">
        <v>15380</v>
      </c>
      <c r="B56" s="35" t="s">
        <v>142</v>
      </c>
      <c r="C56" s="7" t="s">
        <v>96</v>
      </c>
      <c r="D56" s="36">
        <v>0</v>
      </c>
      <c r="E56" s="72">
        <v>190620</v>
      </c>
      <c r="F56" s="42">
        <v>0</v>
      </c>
      <c r="G56" s="42">
        <f t="shared" si="0"/>
        <v>0</v>
      </c>
    </row>
    <row r="57" spans="1:7" ht="15.75" customHeight="1" x14ac:dyDescent="0.25">
      <c r="A57" s="6">
        <v>15381</v>
      </c>
      <c r="B57" s="35" t="s">
        <v>143</v>
      </c>
      <c r="C57" s="7" t="s">
        <v>1</v>
      </c>
      <c r="D57" s="36">
        <v>1</v>
      </c>
      <c r="E57" s="72">
        <v>109749</v>
      </c>
      <c r="F57" s="42">
        <v>0</v>
      </c>
      <c r="G57" s="42">
        <f t="shared" si="0"/>
        <v>0</v>
      </c>
    </row>
    <row r="58" spans="1:7" ht="15.75" customHeight="1" x14ac:dyDescent="0.25">
      <c r="A58" s="6">
        <v>15382</v>
      </c>
      <c r="B58" s="35" t="s">
        <v>144</v>
      </c>
      <c r="C58" s="7" t="s">
        <v>1</v>
      </c>
      <c r="D58" s="36">
        <v>6</v>
      </c>
      <c r="E58" s="72">
        <v>63952</v>
      </c>
      <c r="F58" s="42">
        <v>0</v>
      </c>
      <c r="G58" s="42">
        <f t="shared" si="0"/>
        <v>0</v>
      </c>
    </row>
    <row r="59" spans="1:7" ht="15.75" customHeight="1" x14ac:dyDescent="0.25">
      <c r="A59" s="6">
        <v>17124</v>
      </c>
      <c r="B59" s="35" t="s">
        <v>145</v>
      </c>
      <c r="C59" s="8" t="s">
        <v>44</v>
      </c>
      <c r="D59" s="36">
        <v>0</v>
      </c>
      <c r="E59" s="72">
        <v>71680</v>
      </c>
      <c r="F59" s="42">
        <v>0</v>
      </c>
      <c r="G59" s="42">
        <f t="shared" si="0"/>
        <v>0</v>
      </c>
    </row>
    <row r="60" spans="1:7" ht="15.75" customHeight="1" x14ac:dyDescent="0.25">
      <c r="A60" s="6">
        <v>15383</v>
      </c>
      <c r="B60" s="35" t="s">
        <v>146</v>
      </c>
      <c r="C60" s="7" t="s">
        <v>1</v>
      </c>
      <c r="D60" s="36">
        <v>5</v>
      </c>
      <c r="E60" s="72">
        <v>90998</v>
      </c>
      <c r="F60" s="42">
        <v>0</v>
      </c>
      <c r="G60" s="42">
        <f t="shared" si="0"/>
        <v>0</v>
      </c>
    </row>
    <row r="61" spans="1:7" ht="15.75" customHeight="1" x14ac:dyDescent="0.25">
      <c r="A61" s="6">
        <v>10877</v>
      </c>
      <c r="B61" s="35" t="s">
        <v>147</v>
      </c>
      <c r="C61" s="7" t="s">
        <v>432</v>
      </c>
      <c r="D61" s="7">
        <v>0</v>
      </c>
      <c r="E61" s="72">
        <v>111072</v>
      </c>
      <c r="F61" s="42">
        <v>0</v>
      </c>
      <c r="G61" s="42">
        <f t="shared" si="0"/>
        <v>0</v>
      </c>
    </row>
    <row r="62" spans="1:7" ht="33" customHeight="1" x14ac:dyDescent="0.25">
      <c r="A62" s="6">
        <v>15385</v>
      </c>
      <c r="B62" s="35" t="s">
        <v>515</v>
      </c>
      <c r="C62" s="7" t="s">
        <v>432</v>
      </c>
      <c r="D62" s="7">
        <v>0</v>
      </c>
      <c r="E62" s="72">
        <v>126896</v>
      </c>
      <c r="F62" s="42">
        <v>0</v>
      </c>
      <c r="G62" s="42">
        <f t="shared" si="0"/>
        <v>0</v>
      </c>
    </row>
    <row r="63" spans="1:7" ht="33" customHeight="1" x14ac:dyDescent="0.25">
      <c r="A63" s="6">
        <v>10876</v>
      </c>
      <c r="B63" s="35" t="s">
        <v>516</v>
      </c>
      <c r="C63" s="7" t="s">
        <v>432</v>
      </c>
      <c r="D63" s="7">
        <v>1</v>
      </c>
      <c r="E63" s="72">
        <v>78848</v>
      </c>
      <c r="F63" s="42">
        <v>0</v>
      </c>
      <c r="G63" s="42">
        <f t="shared" si="0"/>
        <v>0</v>
      </c>
    </row>
    <row r="64" spans="1:7" ht="33" customHeight="1" x14ac:dyDescent="0.25">
      <c r="A64" s="6">
        <v>15386</v>
      </c>
      <c r="B64" s="35" t="s">
        <v>148</v>
      </c>
      <c r="C64" s="7" t="s">
        <v>432</v>
      </c>
      <c r="D64" s="7">
        <v>0</v>
      </c>
      <c r="E64" s="72">
        <v>127080</v>
      </c>
      <c r="F64" s="42">
        <v>0</v>
      </c>
      <c r="G64" s="42">
        <f t="shared" si="0"/>
        <v>0</v>
      </c>
    </row>
    <row r="65" spans="1:7" ht="18.75" customHeight="1" x14ac:dyDescent="0.25">
      <c r="A65" s="6">
        <v>10878</v>
      </c>
      <c r="B65" s="35" t="s">
        <v>517</v>
      </c>
      <c r="C65" s="7" t="s">
        <v>432</v>
      </c>
      <c r="D65" s="7">
        <v>0</v>
      </c>
      <c r="E65" s="72">
        <v>173502</v>
      </c>
      <c r="F65" s="42">
        <v>0</v>
      </c>
      <c r="G65" s="42">
        <f t="shared" si="0"/>
        <v>0</v>
      </c>
    </row>
    <row r="66" spans="1:7" ht="18.75" customHeight="1" x14ac:dyDescent="0.25">
      <c r="A66" s="6">
        <v>15387</v>
      </c>
      <c r="B66" s="35" t="s">
        <v>149</v>
      </c>
      <c r="C66" s="7" t="s">
        <v>432</v>
      </c>
      <c r="D66" s="7">
        <v>0</v>
      </c>
      <c r="E66" s="72">
        <v>186517</v>
      </c>
      <c r="F66" s="42">
        <v>0</v>
      </c>
      <c r="G66" s="42">
        <f t="shared" si="0"/>
        <v>0</v>
      </c>
    </row>
    <row r="67" spans="1:7" ht="15" customHeight="1" x14ac:dyDescent="0.25">
      <c r="A67" s="6">
        <v>10879</v>
      </c>
      <c r="B67" s="35" t="s">
        <v>518</v>
      </c>
      <c r="C67" s="7" t="s">
        <v>432</v>
      </c>
      <c r="D67" s="7">
        <v>8</v>
      </c>
      <c r="E67" s="72">
        <v>215040</v>
      </c>
      <c r="F67" s="42">
        <v>0</v>
      </c>
      <c r="G67" s="42">
        <f t="shared" si="0"/>
        <v>0</v>
      </c>
    </row>
    <row r="68" spans="1:7" ht="30.75" customHeight="1" x14ac:dyDescent="0.25">
      <c r="A68" s="6">
        <v>15388</v>
      </c>
      <c r="B68" s="35" t="s">
        <v>150</v>
      </c>
      <c r="C68" s="7" t="s">
        <v>432</v>
      </c>
      <c r="D68" s="7">
        <v>2</v>
      </c>
      <c r="E68" s="72">
        <v>260087</v>
      </c>
      <c r="F68" s="42">
        <v>0</v>
      </c>
      <c r="G68" s="42">
        <f t="shared" si="0"/>
        <v>0</v>
      </c>
    </row>
    <row r="69" spans="1:7" ht="15.75" customHeight="1" x14ac:dyDescent="0.25">
      <c r="A69" s="6">
        <v>10871</v>
      </c>
      <c r="B69" s="35" t="s">
        <v>519</v>
      </c>
      <c r="C69" s="7" t="s">
        <v>432</v>
      </c>
      <c r="D69" s="7">
        <v>8</v>
      </c>
      <c r="E69" s="72">
        <v>80629</v>
      </c>
      <c r="F69" s="42">
        <v>0</v>
      </c>
      <c r="G69" s="42">
        <f t="shared" ref="G69:G96" si="1">F69*D69</f>
        <v>0</v>
      </c>
    </row>
    <row r="70" spans="1:7" ht="15.75" customHeight="1" x14ac:dyDescent="0.25">
      <c r="A70" s="6">
        <v>15384</v>
      </c>
      <c r="B70" s="35" t="s">
        <v>151</v>
      </c>
      <c r="C70" s="7" t="s">
        <v>432</v>
      </c>
      <c r="D70" s="7">
        <v>2</v>
      </c>
      <c r="E70" s="72">
        <v>90496</v>
      </c>
      <c r="F70" s="42">
        <v>0</v>
      </c>
      <c r="G70" s="42">
        <f t="shared" si="1"/>
        <v>0</v>
      </c>
    </row>
    <row r="71" spans="1:7" ht="16.5" customHeight="1" x14ac:dyDescent="0.25">
      <c r="A71" s="6">
        <v>10832</v>
      </c>
      <c r="B71" s="35" t="s">
        <v>520</v>
      </c>
      <c r="C71" s="7" t="s">
        <v>99</v>
      </c>
      <c r="D71" s="7">
        <v>1</v>
      </c>
      <c r="E71" s="42">
        <v>370048</v>
      </c>
      <c r="F71" s="42">
        <v>0</v>
      </c>
      <c r="G71" s="42">
        <f t="shared" si="1"/>
        <v>0</v>
      </c>
    </row>
    <row r="72" spans="1:7" ht="16.5" customHeight="1" x14ac:dyDescent="0.25">
      <c r="A72" s="6">
        <v>10833</v>
      </c>
      <c r="B72" s="35" t="s">
        <v>152</v>
      </c>
      <c r="C72" s="7" t="s">
        <v>99</v>
      </c>
      <c r="D72" s="7">
        <v>0</v>
      </c>
      <c r="E72" s="42">
        <v>232980</v>
      </c>
      <c r="F72" s="42">
        <v>0</v>
      </c>
      <c r="G72" s="42">
        <f t="shared" si="1"/>
        <v>0</v>
      </c>
    </row>
    <row r="73" spans="1:7" ht="16.5" customHeight="1" x14ac:dyDescent="0.25">
      <c r="A73" s="6">
        <v>10838</v>
      </c>
      <c r="B73" s="35" t="s">
        <v>153</v>
      </c>
      <c r="C73" s="7" t="s">
        <v>99</v>
      </c>
      <c r="D73" s="7">
        <v>1</v>
      </c>
      <c r="E73" s="72">
        <v>111328</v>
      </c>
      <c r="F73" s="42">
        <v>0</v>
      </c>
      <c r="G73" s="42">
        <f t="shared" si="1"/>
        <v>0</v>
      </c>
    </row>
    <row r="74" spans="1:7" ht="16.5" customHeight="1" x14ac:dyDescent="0.25">
      <c r="A74" s="6">
        <v>15390</v>
      </c>
      <c r="B74" s="35" t="s">
        <v>154</v>
      </c>
      <c r="C74" s="7" t="s">
        <v>99</v>
      </c>
      <c r="D74" s="7">
        <v>4</v>
      </c>
      <c r="E74" s="72">
        <v>112285</v>
      </c>
      <c r="F74" s="42">
        <v>0</v>
      </c>
      <c r="G74" s="42">
        <f t="shared" si="1"/>
        <v>0</v>
      </c>
    </row>
    <row r="75" spans="1:7" ht="16.5" customHeight="1" x14ac:dyDescent="0.25">
      <c r="A75" s="6">
        <v>10839</v>
      </c>
      <c r="B75" s="39" t="s">
        <v>155</v>
      </c>
      <c r="C75" s="7" t="s">
        <v>99</v>
      </c>
      <c r="D75" s="7">
        <v>4</v>
      </c>
      <c r="E75" s="72">
        <v>237145</v>
      </c>
      <c r="F75" s="42">
        <v>0</v>
      </c>
      <c r="G75" s="42">
        <f t="shared" si="1"/>
        <v>0</v>
      </c>
    </row>
    <row r="76" spans="1:7" ht="17.25" customHeight="1" x14ac:dyDescent="0.25">
      <c r="A76" s="6">
        <v>15391</v>
      </c>
      <c r="B76" s="39" t="s">
        <v>156</v>
      </c>
      <c r="C76" s="7" t="s">
        <v>1</v>
      </c>
      <c r="D76" s="7">
        <v>0</v>
      </c>
      <c r="E76" s="72">
        <v>441862</v>
      </c>
      <c r="F76" s="42">
        <v>0</v>
      </c>
      <c r="G76" s="42">
        <f t="shared" si="1"/>
        <v>0</v>
      </c>
    </row>
    <row r="77" spans="1:7" ht="17.25" customHeight="1" x14ac:dyDescent="0.25">
      <c r="A77" s="6">
        <v>17860</v>
      </c>
      <c r="B77" s="44" t="s">
        <v>157</v>
      </c>
      <c r="C77" s="36" t="s">
        <v>1</v>
      </c>
      <c r="D77" s="37">
        <v>0</v>
      </c>
      <c r="E77" s="72">
        <v>413625</v>
      </c>
      <c r="F77" s="42">
        <v>0</v>
      </c>
      <c r="G77" s="42">
        <f t="shared" si="1"/>
        <v>0</v>
      </c>
    </row>
    <row r="78" spans="1:7" ht="17.25" customHeight="1" x14ac:dyDescent="0.25">
      <c r="A78" s="6">
        <v>17861</v>
      </c>
      <c r="B78" s="44" t="s">
        <v>157</v>
      </c>
      <c r="C78" s="36" t="s">
        <v>96</v>
      </c>
      <c r="D78" s="37">
        <v>1</v>
      </c>
      <c r="E78" s="72">
        <v>280000</v>
      </c>
      <c r="F78" s="42">
        <v>0</v>
      </c>
      <c r="G78" s="42">
        <f t="shared" si="1"/>
        <v>0</v>
      </c>
    </row>
    <row r="79" spans="1:7" ht="17.25" customHeight="1" x14ac:dyDescent="0.25">
      <c r="A79" s="6">
        <v>10840</v>
      </c>
      <c r="B79" s="39" t="s">
        <v>158</v>
      </c>
      <c r="C79" s="7" t="s">
        <v>99</v>
      </c>
      <c r="D79" s="7">
        <v>2</v>
      </c>
      <c r="E79" s="72">
        <v>453112</v>
      </c>
      <c r="F79" s="42">
        <v>0</v>
      </c>
      <c r="G79" s="42">
        <f t="shared" si="1"/>
        <v>0</v>
      </c>
    </row>
    <row r="80" spans="1:7" ht="17.25" customHeight="1" x14ac:dyDescent="0.25">
      <c r="A80" s="6">
        <v>10841</v>
      </c>
      <c r="B80" s="39" t="s">
        <v>159</v>
      </c>
      <c r="C80" s="7" t="s">
        <v>99</v>
      </c>
      <c r="D80" s="7">
        <v>1</v>
      </c>
      <c r="E80" s="72">
        <v>202180</v>
      </c>
      <c r="F80" s="42">
        <v>0</v>
      </c>
      <c r="G80" s="42">
        <f t="shared" si="1"/>
        <v>0</v>
      </c>
    </row>
    <row r="81" spans="1:7" ht="17.25" customHeight="1" x14ac:dyDescent="0.25">
      <c r="A81" s="6">
        <v>15394</v>
      </c>
      <c r="B81" s="39" t="s">
        <v>521</v>
      </c>
      <c r="C81" s="7" t="s">
        <v>1</v>
      </c>
      <c r="D81" s="7">
        <v>0</v>
      </c>
      <c r="E81" s="72">
        <v>153555</v>
      </c>
      <c r="F81" s="42">
        <v>0</v>
      </c>
      <c r="G81" s="42">
        <f t="shared" si="1"/>
        <v>0</v>
      </c>
    </row>
    <row r="82" spans="1:7" ht="17.25" customHeight="1" x14ac:dyDescent="0.25">
      <c r="A82" s="6">
        <v>15395</v>
      </c>
      <c r="B82" s="35" t="s">
        <v>522</v>
      </c>
      <c r="C82" s="7" t="s">
        <v>99</v>
      </c>
      <c r="D82" s="7">
        <v>4</v>
      </c>
      <c r="E82" s="72">
        <v>337408</v>
      </c>
      <c r="F82" s="42">
        <v>0</v>
      </c>
      <c r="G82" s="42">
        <f t="shared" si="1"/>
        <v>0</v>
      </c>
    </row>
    <row r="83" spans="1:7" ht="17.25" customHeight="1" x14ac:dyDescent="0.25">
      <c r="A83" s="6">
        <v>10844</v>
      </c>
      <c r="B83" s="35" t="s">
        <v>523</v>
      </c>
      <c r="C83" s="7" t="s">
        <v>99</v>
      </c>
      <c r="D83" s="7">
        <v>3</v>
      </c>
      <c r="E83" s="72">
        <v>2100002</v>
      </c>
      <c r="F83" s="42">
        <v>0</v>
      </c>
      <c r="G83" s="42">
        <f t="shared" si="1"/>
        <v>0</v>
      </c>
    </row>
    <row r="84" spans="1:7" ht="17.25" customHeight="1" x14ac:dyDescent="0.25">
      <c r="A84" s="6">
        <v>17862</v>
      </c>
      <c r="B84" s="38" t="s">
        <v>524</v>
      </c>
      <c r="C84" s="8" t="s">
        <v>21</v>
      </c>
      <c r="D84" s="7">
        <v>1</v>
      </c>
      <c r="E84" s="42">
        <v>571200</v>
      </c>
      <c r="F84" s="42">
        <v>0</v>
      </c>
      <c r="G84" s="42">
        <f t="shared" si="1"/>
        <v>0</v>
      </c>
    </row>
    <row r="85" spans="1:7" ht="17.25" customHeight="1" x14ac:dyDescent="0.25">
      <c r="A85" s="6">
        <v>10847</v>
      </c>
      <c r="B85" s="35" t="s">
        <v>524</v>
      </c>
      <c r="C85" s="7" t="s">
        <v>160</v>
      </c>
      <c r="D85" s="7">
        <v>3</v>
      </c>
      <c r="E85" s="42">
        <v>414400</v>
      </c>
      <c r="F85" s="42">
        <v>0</v>
      </c>
      <c r="G85" s="42">
        <f t="shared" si="1"/>
        <v>0</v>
      </c>
    </row>
    <row r="86" spans="1:7" ht="17.25" customHeight="1" x14ac:dyDescent="0.25">
      <c r="A86" s="6">
        <v>17863</v>
      </c>
      <c r="B86" s="38" t="s">
        <v>525</v>
      </c>
      <c r="C86" s="8" t="s">
        <v>21</v>
      </c>
      <c r="D86" s="7">
        <v>4</v>
      </c>
      <c r="E86" s="72">
        <v>253690</v>
      </c>
      <c r="F86" s="42">
        <v>0</v>
      </c>
      <c r="G86" s="42">
        <f t="shared" si="1"/>
        <v>0</v>
      </c>
    </row>
    <row r="87" spans="1:7" ht="17.25" customHeight="1" x14ac:dyDescent="0.25">
      <c r="A87" s="6">
        <v>17864</v>
      </c>
      <c r="B87" s="144" t="s">
        <v>526</v>
      </c>
      <c r="C87" s="8" t="s">
        <v>1</v>
      </c>
      <c r="D87" s="7">
        <v>0</v>
      </c>
      <c r="E87" s="72">
        <v>242660</v>
      </c>
      <c r="F87" s="42">
        <v>0</v>
      </c>
      <c r="G87" s="42">
        <f t="shared" si="1"/>
        <v>0</v>
      </c>
    </row>
    <row r="88" spans="1:7" ht="17.25" customHeight="1" x14ac:dyDescent="0.25">
      <c r="A88" s="6">
        <v>17123</v>
      </c>
      <c r="B88" s="35" t="s">
        <v>527</v>
      </c>
      <c r="C88" s="8" t="s">
        <v>1</v>
      </c>
      <c r="D88" s="8">
        <v>1</v>
      </c>
      <c r="E88" s="72">
        <v>155309</v>
      </c>
      <c r="F88" s="42">
        <v>0</v>
      </c>
      <c r="G88" s="42">
        <f t="shared" si="1"/>
        <v>0</v>
      </c>
    </row>
    <row r="89" spans="1:7" ht="17.25" customHeight="1" x14ac:dyDescent="0.25">
      <c r="A89" s="6">
        <v>17119</v>
      </c>
      <c r="B89" s="35" t="s">
        <v>161</v>
      </c>
      <c r="C89" s="8" t="s">
        <v>1</v>
      </c>
      <c r="D89" s="8">
        <v>0</v>
      </c>
      <c r="E89" s="72">
        <v>120400</v>
      </c>
      <c r="F89" s="42">
        <v>0</v>
      </c>
      <c r="G89" s="42">
        <f t="shared" si="1"/>
        <v>0</v>
      </c>
    </row>
    <row r="90" spans="1:7" ht="17.25" customHeight="1" x14ac:dyDescent="0.25">
      <c r="A90" s="6">
        <v>17125</v>
      </c>
      <c r="B90" s="35" t="s">
        <v>162</v>
      </c>
      <c r="C90" s="8" t="s">
        <v>44</v>
      </c>
      <c r="D90" s="8">
        <v>2</v>
      </c>
      <c r="E90" s="72">
        <v>218960</v>
      </c>
      <c r="F90" s="42">
        <v>0</v>
      </c>
      <c r="G90" s="42">
        <f t="shared" si="1"/>
        <v>0</v>
      </c>
    </row>
    <row r="91" spans="1:7" ht="17.25" customHeight="1" x14ac:dyDescent="0.25">
      <c r="A91" s="6">
        <v>10860</v>
      </c>
      <c r="B91" s="35" t="s">
        <v>163</v>
      </c>
      <c r="C91" s="7" t="s">
        <v>99</v>
      </c>
      <c r="D91" s="7">
        <v>0</v>
      </c>
      <c r="E91" s="72">
        <v>190620</v>
      </c>
      <c r="F91" s="42">
        <v>0</v>
      </c>
      <c r="G91" s="42">
        <f t="shared" si="1"/>
        <v>0</v>
      </c>
    </row>
    <row r="92" spans="1:7" ht="17.25" customHeight="1" x14ac:dyDescent="0.25">
      <c r="A92" s="6">
        <v>17865</v>
      </c>
      <c r="B92" s="38" t="s">
        <v>164</v>
      </c>
      <c r="C92" s="36" t="s">
        <v>1</v>
      </c>
      <c r="D92" s="36">
        <v>0</v>
      </c>
      <c r="E92" s="72">
        <v>58128</v>
      </c>
      <c r="F92" s="42">
        <v>0</v>
      </c>
      <c r="G92" s="42">
        <f t="shared" si="1"/>
        <v>0</v>
      </c>
    </row>
    <row r="93" spans="1:7" ht="17.25" customHeight="1" x14ac:dyDescent="0.25">
      <c r="A93" s="6">
        <v>10843</v>
      </c>
      <c r="B93" s="38" t="s">
        <v>528</v>
      </c>
      <c r="C93" s="7" t="s">
        <v>1</v>
      </c>
      <c r="D93" s="7">
        <v>3</v>
      </c>
      <c r="E93" s="72">
        <v>415000</v>
      </c>
      <c r="F93" s="42">
        <v>0</v>
      </c>
      <c r="G93" s="42">
        <f t="shared" si="1"/>
        <v>0</v>
      </c>
    </row>
    <row r="94" spans="1:7" ht="17.25" customHeight="1" x14ac:dyDescent="0.25">
      <c r="A94" s="6">
        <v>15396</v>
      </c>
      <c r="B94" s="35" t="s">
        <v>165</v>
      </c>
      <c r="C94" s="7" t="s">
        <v>1</v>
      </c>
      <c r="D94" s="7">
        <v>2</v>
      </c>
      <c r="E94" s="72">
        <v>232980</v>
      </c>
      <c r="F94" s="42">
        <v>0</v>
      </c>
      <c r="G94" s="42">
        <f t="shared" si="1"/>
        <v>0</v>
      </c>
    </row>
    <row r="95" spans="1:7" ht="17.25" customHeight="1" x14ac:dyDescent="0.25">
      <c r="A95" s="6">
        <v>17866</v>
      </c>
      <c r="B95" s="38" t="s">
        <v>166</v>
      </c>
      <c r="C95" s="37" t="s">
        <v>1</v>
      </c>
      <c r="D95" s="36">
        <v>2</v>
      </c>
      <c r="E95" s="72">
        <v>250800</v>
      </c>
      <c r="F95" s="42">
        <v>0</v>
      </c>
      <c r="G95" s="42">
        <f t="shared" si="1"/>
        <v>0</v>
      </c>
    </row>
    <row r="96" spans="1:7" ht="14.25" customHeight="1" x14ac:dyDescent="0.25">
      <c r="A96" s="6">
        <v>17867</v>
      </c>
      <c r="B96" s="144" t="s">
        <v>529</v>
      </c>
      <c r="C96" s="6"/>
      <c r="D96" s="6">
        <v>100</v>
      </c>
      <c r="E96" s="42">
        <v>68055</v>
      </c>
      <c r="F96" s="42">
        <v>0</v>
      </c>
      <c r="G96" s="42">
        <f t="shared" si="1"/>
        <v>0</v>
      </c>
    </row>
    <row r="97" spans="1:7" x14ac:dyDescent="0.25">
      <c r="A97" s="21"/>
      <c r="B97" s="22"/>
      <c r="C97" s="22"/>
      <c r="D97" s="31"/>
      <c r="E97" s="25"/>
      <c r="F97" s="119" t="s">
        <v>479</v>
      </c>
      <c r="G97" s="43">
        <f>SUM(G4:G96)</f>
        <v>0</v>
      </c>
    </row>
    <row r="98" spans="1:7" x14ac:dyDescent="0.25">
      <c r="A98" s="21"/>
      <c r="B98" s="22"/>
      <c r="C98" s="22"/>
      <c r="D98" s="31"/>
      <c r="E98" s="25"/>
      <c r="F98" s="119" t="s">
        <v>480</v>
      </c>
      <c r="G98" s="43">
        <f>G97*19%</f>
        <v>0</v>
      </c>
    </row>
    <row r="99" spans="1:7" x14ac:dyDescent="0.25">
      <c r="A99" s="21"/>
      <c r="B99" s="22"/>
      <c r="C99" s="22"/>
      <c r="D99" s="24"/>
      <c r="E99" s="25"/>
      <c r="F99" s="119" t="s">
        <v>481</v>
      </c>
      <c r="G99" s="119">
        <f>G97+G98</f>
        <v>0</v>
      </c>
    </row>
    <row r="100" spans="1:7" x14ac:dyDescent="0.25">
      <c r="A100" s="21"/>
      <c r="B100" s="22"/>
      <c r="C100" s="22"/>
      <c r="D100" s="23"/>
    </row>
    <row r="101" spans="1:7" x14ac:dyDescent="0.25">
      <c r="A101" s="21"/>
      <c r="B101" s="22"/>
      <c r="C101" s="22"/>
      <c r="D101" s="23"/>
    </row>
    <row r="102" spans="1:7" ht="21" customHeight="1" x14ac:dyDescent="0.25">
      <c r="A102" s="182" t="s">
        <v>530</v>
      </c>
      <c r="B102" s="182"/>
      <c r="C102" s="182"/>
      <c r="D102" s="182"/>
    </row>
    <row r="103" spans="1:7" ht="21" customHeight="1" x14ac:dyDescent="0.25">
      <c r="A103" s="181" t="s">
        <v>420</v>
      </c>
      <c r="B103" s="181"/>
      <c r="C103" s="181"/>
      <c r="D103" s="181"/>
    </row>
    <row r="104" spans="1:7" ht="33.75" customHeight="1" x14ac:dyDescent="0.25">
      <c r="A104" s="184" t="s">
        <v>421</v>
      </c>
      <c r="B104" s="184"/>
      <c r="C104" s="184"/>
      <c r="D104" s="184"/>
    </row>
    <row r="105" spans="1:7" ht="31.5" customHeight="1" x14ac:dyDescent="0.25">
      <c r="A105" s="169" t="s">
        <v>531</v>
      </c>
      <c r="B105" s="170"/>
      <c r="C105" s="170"/>
      <c r="D105" s="171"/>
    </row>
    <row r="106" spans="1:7" ht="63.75" customHeight="1" x14ac:dyDescent="0.25">
      <c r="A106" s="178" t="s">
        <v>780</v>
      </c>
      <c r="B106" s="179"/>
      <c r="C106" s="179"/>
      <c r="D106" s="180"/>
    </row>
    <row r="107" spans="1:7" ht="27.75" customHeight="1" x14ac:dyDescent="0.25">
      <c r="A107" s="70"/>
      <c r="B107" s="70"/>
      <c r="C107" s="70"/>
      <c r="D107" s="70"/>
    </row>
    <row r="108" spans="1:7" ht="14.25" customHeight="1" x14ac:dyDescent="0.25"/>
  </sheetData>
  <mergeCells count="7">
    <mergeCell ref="A105:D105"/>
    <mergeCell ref="A106:D106"/>
    <mergeCell ref="A103:D103"/>
    <mergeCell ref="A102:D102"/>
    <mergeCell ref="A1:G1"/>
    <mergeCell ref="A2:G2"/>
    <mergeCell ref="A104:D10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topLeftCell="A204" zoomScale="80" zoomScaleNormal="80" workbookViewId="0">
      <selection activeCell="G210" sqref="G210"/>
    </sheetView>
  </sheetViews>
  <sheetFormatPr baseColWidth="10" defaultRowHeight="15" x14ac:dyDescent="0.25"/>
  <cols>
    <col min="1" max="1" width="9.140625" style="25" customWidth="1"/>
    <col min="2" max="2" width="48" style="25" customWidth="1"/>
    <col min="3" max="3" width="12.140625" style="25" customWidth="1"/>
    <col min="4" max="4" width="10.5703125" style="25" customWidth="1"/>
    <col min="5" max="5" width="17.42578125" style="147" bestFit="1" customWidth="1"/>
    <col min="6" max="6" width="17.42578125" style="147" customWidth="1"/>
    <col min="7" max="7" width="16" style="25" customWidth="1"/>
    <col min="8" max="16384" width="11.42578125" style="25"/>
  </cols>
  <sheetData>
    <row r="1" spans="1:7" ht="15" customHeight="1" x14ac:dyDescent="0.25">
      <c r="A1" s="168" t="s">
        <v>169</v>
      </c>
      <c r="B1" s="168"/>
      <c r="C1" s="168"/>
      <c r="D1" s="168"/>
      <c r="E1" s="168"/>
      <c r="F1" s="168"/>
      <c r="G1" s="168"/>
    </row>
    <row r="2" spans="1:7" ht="34.5" customHeight="1" x14ac:dyDescent="0.25">
      <c r="A2" s="167" t="s">
        <v>579</v>
      </c>
      <c r="B2" s="167"/>
      <c r="C2" s="167"/>
      <c r="D2" s="167"/>
      <c r="E2" s="167"/>
      <c r="F2" s="167"/>
      <c r="G2" s="167"/>
    </row>
    <row r="3" spans="1:7" ht="132" customHeight="1" x14ac:dyDescent="0.25">
      <c r="A3" s="1" t="s">
        <v>318</v>
      </c>
      <c r="B3" s="69" t="s">
        <v>319</v>
      </c>
      <c r="C3" s="1" t="s">
        <v>503</v>
      </c>
      <c r="D3" s="4" t="s">
        <v>320</v>
      </c>
      <c r="E3" s="146" t="s">
        <v>498</v>
      </c>
      <c r="F3" s="146" t="s">
        <v>482</v>
      </c>
      <c r="G3" s="122" t="s">
        <v>483</v>
      </c>
    </row>
    <row r="4" spans="1:7" ht="18" customHeight="1" x14ac:dyDescent="0.25">
      <c r="A4" s="20">
        <v>16235</v>
      </c>
      <c r="B4" s="44" t="s">
        <v>580</v>
      </c>
      <c r="C4" s="45" t="s">
        <v>170</v>
      </c>
      <c r="D4" s="45">
        <v>0</v>
      </c>
      <c r="E4" s="41">
        <v>53480</v>
      </c>
      <c r="F4" s="41">
        <v>0</v>
      </c>
      <c r="G4" s="41">
        <f>D4*F4</f>
        <v>0</v>
      </c>
    </row>
    <row r="5" spans="1:7" ht="18" customHeight="1" x14ac:dyDescent="0.25">
      <c r="A5" s="20">
        <v>17868</v>
      </c>
      <c r="B5" s="38" t="s">
        <v>171</v>
      </c>
      <c r="C5" s="46" t="s">
        <v>172</v>
      </c>
      <c r="D5" s="46">
        <v>0</v>
      </c>
      <c r="E5" s="41">
        <v>19652</v>
      </c>
      <c r="F5" s="41">
        <v>0</v>
      </c>
      <c r="G5" s="41">
        <f t="shared" ref="G5:G68" si="0">D5*F5</f>
        <v>0</v>
      </c>
    </row>
    <row r="6" spans="1:7" ht="18" customHeight="1" x14ac:dyDescent="0.25">
      <c r="A6" s="20">
        <v>17869</v>
      </c>
      <c r="B6" s="38" t="s">
        <v>173</v>
      </c>
      <c r="C6" s="46" t="s">
        <v>170</v>
      </c>
      <c r="D6" s="46">
        <v>6</v>
      </c>
      <c r="E6" s="41">
        <v>11706</v>
      </c>
      <c r="F6" s="41">
        <v>0</v>
      </c>
      <c r="G6" s="41">
        <f t="shared" si="0"/>
        <v>0</v>
      </c>
    </row>
    <row r="7" spans="1:7" ht="18" customHeight="1" x14ac:dyDescent="0.25">
      <c r="A7" s="14">
        <v>16373</v>
      </c>
      <c r="B7" s="47" t="s">
        <v>174</v>
      </c>
      <c r="C7" s="46" t="s">
        <v>170</v>
      </c>
      <c r="D7" s="48">
        <v>11</v>
      </c>
      <c r="E7" s="42">
        <v>5415</v>
      </c>
      <c r="F7" s="41">
        <v>0</v>
      </c>
      <c r="G7" s="41">
        <f t="shared" si="0"/>
        <v>0</v>
      </c>
    </row>
    <row r="8" spans="1:7" ht="18" customHeight="1" x14ac:dyDescent="0.25">
      <c r="A8" s="14">
        <v>16314</v>
      </c>
      <c r="B8" s="47" t="s">
        <v>175</v>
      </c>
      <c r="C8" s="46" t="s">
        <v>170</v>
      </c>
      <c r="D8" s="48">
        <v>1</v>
      </c>
      <c r="E8" s="42">
        <v>5525</v>
      </c>
      <c r="F8" s="41">
        <v>0</v>
      </c>
      <c r="G8" s="41">
        <f t="shared" si="0"/>
        <v>0</v>
      </c>
    </row>
    <row r="9" spans="1:7" ht="18" customHeight="1" x14ac:dyDescent="0.25">
      <c r="A9" s="14">
        <v>16315</v>
      </c>
      <c r="B9" s="47" t="s">
        <v>176</v>
      </c>
      <c r="C9" s="46" t="s">
        <v>170</v>
      </c>
      <c r="D9" s="48">
        <v>2</v>
      </c>
      <c r="E9" s="42">
        <v>5370</v>
      </c>
      <c r="F9" s="41">
        <v>0</v>
      </c>
      <c r="G9" s="41">
        <f t="shared" si="0"/>
        <v>0</v>
      </c>
    </row>
    <row r="10" spans="1:7" ht="30.75" customHeight="1" x14ac:dyDescent="0.25">
      <c r="A10" s="14">
        <v>11224</v>
      </c>
      <c r="B10" s="47" t="s">
        <v>581</v>
      </c>
      <c r="C10" s="46" t="s">
        <v>170</v>
      </c>
      <c r="D10" s="48">
        <v>7</v>
      </c>
      <c r="E10" s="42">
        <v>91174</v>
      </c>
      <c r="F10" s="41">
        <v>0</v>
      </c>
      <c r="G10" s="41">
        <f t="shared" si="0"/>
        <v>0</v>
      </c>
    </row>
    <row r="11" spans="1:7" ht="18" customHeight="1" x14ac:dyDescent="0.25">
      <c r="A11" s="14">
        <v>11320</v>
      </c>
      <c r="B11" s="47" t="s">
        <v>177</v>
      </c>
      <c r="C11" s="48" t="s">
        <v>170</v>
      </c>
      <c r="D11" s="48">
        <v>6</v>
      </c>
      <c r="E11" s="42">
        <v>25881</v>
      </c>
      <c r="F11" s="41">
        <v>0</v>
      </c>
      <c r="G11" s="41">
        <f t="shared" si="0"/>
        <v>0</v>
      </c>
    </row>
    <row r="12" spans="1:7" ht="15" customHeight="1" x14ac:dyDescent="0.25">
      <c r="A12" s="14">
        <v>16318</v>
      </c>
      <c r="B12" s="47" t="s">
        <v>178</v>
      </c>
      <c r="C12" s="48" t="s">
        <v>179</v>
      </c>
      <c r="D12" s="48">
        <v>7</v>
      </c>
      <c r="E12" s="42">
        <v>62716</v>
      </c>
      <c r="F12" s="41">
        <v>0</v>
      </c>
      <c r="G12" s="41">
        <f t="shared" si="0"/>
        <v>0</v>
      </c>
    </row>
    <row r="13" spans="1:7" ht="15" customHeight="1" x14ac:dyDescent="0.25">
      <c r="A13" s="20">
        <v>17870</v>
      </c>
      <c r="B13" s="44" t="s">
        <v>180</v>
      </c>
      <c r="C13" s="46" t="s">
        <v>170</v>
      </c>
      <c r="D13" s="46">
        <v>0</v>
      </c>
      <c r="E13" s="41">
        <v>37801</v>
      </c>
      <c r="F13" s="41">
        <v>0</v>
      </c>
      <c r="G13" s="41">
        <f t="shared" si="0"/>
        <v>0</v>
      </c>
    </row>
    <row r="14" spans="1:7" ht="15" customHeight="1" x14ac:dyDescent="0.25">
      <c r="A14" s="14">
        <v>16316</v>
      </c>
      <c r="B14" s="47" t="s">
        <v>181</v>
      </c>
      <c r="C14" s="46" t="s">
        <v>170</v>
      </c>
      <c r="D14" s="48">
        <v>5</v>
      </c>
      <c r="E14" s="41">
        <v>19559</v>
      </c>
      <c r="F14" s="41">
        <v>0</v>
      </c>
      <c r="G14" s="41">
        <f t="shared" si="0"/>
        <v>0</v>
      </c>
    </row>
    <row r="15" spans="1:7" ht="15" customHeight="1" x14ac:dyDescent="0.25">
      <c r="A15" s="14">
        <v>16389</v>
      </c>
      <c r="B15" s="47" t="s">
        <v>182</v>
      </c>
      <c r="C15" s="48" t="s">
        <v>179</v>
      </c>
      <c r="D15" s="48">
        <v>0</v>
      </c>
      <c r="E15" s="41">
        <v>2938405</v>
      </c>
      <c r="F15" s="41">
        <v>0</v>
      </c>
      <c r="G15" s="41">
        <f t="shared" si="0"/>
        <v>0</v>
      </c>
    </row>
    <row r="16" spans="1:7" ht="15" customHeight="1" x14ac:dyDescent="0.25">
      <c r="A16" s="14">
        <v>16380</v>
      </c>
      <c r="B16" s="47" t="s">
        <v>183</v>
      </c>
      <c r="C16" s="48" t="s">
        <v>172</v>
      </c>
      <c r="D16" s="48">
        <v>0</v>
      </c>
      <c r="E16" s="42">
        <v>580443</v>
      </c>
      <c r="F16" s="41">
        <v>0</v>
      </c>
      <c r="G16" s="41">
        <f t="shared" si="0"/>
        <v>0</v>
      </c>
    </row>
    <row r="17" spans="1:7" ht="15" customHeight="1" x14ac:dyDescent="0.25">
      <c r="A17" s="14">
        <v>17134</v>
      </c>
      <c r="B17" s="50" t="s">
        <v>184</v>
      </c>
      <c r="C17" s="48" t="s">
        <v>170</v>
      </c>
      <c r="D17" s="48">
        <v>1</v>
      </c>
      <c r="E17" s="42">
        <v>129942</v>
      </c>
      <c r="F17" s="41">
        <v>0</v>
      </c>
      <c r="G17" s="41">
        <f t="shared" si="0"/>
        <v>0</v>
      </c>
    </row>
    <row r="18" spans="1:7" ht="15" customHeight="1" x14ac:dyDescent="0.25">
      <c r="A18" s="14">
        <v>16268</v>
      </c>
      <c r="B18" s="50" t="s">
        <v>582</v>
      </c>
      <c r="C18" s="48" t="s">
        <v>185</v>
      </c>
      <c r="D18" s="48">
        <v>0</v>
      </c>
      <c r="E18" s="41">
        <v>6409</v>
      </c>
      <c r="F18" s="41">
        <v>0</v>
      </c>
      <c r="G18" s="41">
        <f t="shared" si="0"/>
        <v>0</v>
      </c>
    </row>
    <row r="19" spans="1:7" ht="15" customHeight="1" x14ac:dyDescent="0.25">
      <c r="A19" s="14">
        <v>1794</v>
      </c>
      <c r="B19" s="50" t="s">
        <v>583</v>
      </c>
      <c r="C19" s="48" t="s">
        <v>170</v>
      </c>
      <c r="D19" s="48">
        <v>1</v>
      </c>
      <c r="E19" s="42">
        <v>94825</v>
      </c>
      <c r="F19" s="41">
        <v>0</v>
      </c>
      <c r="G19" s="41">
        <f t="shared" si="0"/>
        <v>0</v>
      </c>
    </row>
    <row r="20" spans="1:7" ht="15" customHeight="1" x14ac:dyDescent="0.25">
      <c r="A20" s="14">
        <v>1795</v>
      </c>
      <c r="B20" s="50" t="s">
        <v>584</v>
      </c>
      <c r="C20" s="48" t="s">
        <v>170</v>
      </c>
      <c r="D20" s="48">
        <v>3</v>
      </c>
      <c r="E20" s="42">
        <v>119230</v>
      </c>
      <c r="F20" s="41">
        <v>0</v>
      </c>
      <c r="G20" s="41">
        <f t="shared" si="0"/>
        <v>0</v>
      </c>
    </row>
    <row r="21" spans="1:7" ht="15" customHeight="1" x14ac:dyDescent="0.25">
      <c r="A21" s="14">
        <v>1797</v>
      </c>
      <c r="B21" s="50" t="s">
        <v>186</v>
      </c>
      <c r="C21" s="48" t="s">
        <v>170</v>
      </c>
      <c r="D21" s="48">
        <v>2</v>
      </c>
      <c r="E21" s="42">
        <v>88597</v>
      </c>
      <c r="F21" s="41">
        <v>0</v>
      </c>
      <c r="G21" s="41">
        <f t="shared" si="0"/>
        <v>0</v>
      </c>
    </row>
    <row r="22" spans="1:7" ht="15" customHeight="1" x14ac:dyDescent="0.25">
      <c r="A22" s="14">
        <v>1796</v>
      </c>
      <c r="B22" s="50" t="s">
        <v>187</v>
      </c>
      <c r="C22" s="48" t="s">
        <v>170</v>
      </c>
      <c r="D22" s="48">
        <v>0</v>
      </c>
      <c r="E22" s="41">
        <v>78073</v>
      </c>
      <c r="F22" s="41">
        <v>0</v>
      </c>
      <c r="G22" s="41">
        <f t="shared" si="0"/>
        <v>0</v>
      </c>
    </row>
    <row r="23" spans="1:7" ht="15" customHeight="1" x14ac:dyDescent="0.25">
      <c r="A23" s="14">
        <v>1802</v>
      </c>
      <c r="B23" s="50" t="s">
        <v>585</v>
      </c>
      <c r="C23" s="48" t="s">
        <v>170</v>
      </c>
      <c r="D23" s="48">
        <v>0</v>
      </c>
      <c r="E23" s="41">
        <v>157112</v>
      </c>
      <c r="F23" s="41">
        <v>0</v>
      </c>
      <c r="G23" s="41">
        <f t="shared" si="0"/>
        <v>0</v>
      </c>
    </row>
    <row r="24" spans="1:7" ht="15" customHeight="1" x14ac:dyDescent="0.25">
      <c r="A24" s="14">
        <v>17133</v>
      </c>
      <c r="B24" s="50" t="s">
        <v>188</v>
      </c>
      <c r="C24" s="48" t="s">
        <v>189</v>
      </c>
      <c r="D24" s="48">
        <v>1</v>
      </c>
      <c r="E24" s="41">
        <v>263857</v>
      </c>
      <c r="F24" s="41">
        <v>0</v>
      </c>
      <c r="G24" s="41">
        <f t="shared" si="0"/>
        <v>0</v>
      </c>
    </row>
    <row r="25" spans="1:7" ht="15" customHeight="1" x14ac:dyDescent="0.25">
      <c r="A25" s="14">
        <v>16393</v>
      </c>
      <c r="B25" s="50" t="s">
        <v>190</v>
      </c>
      <c r="C25" s="48" t="s">
        <v>170</v>
      </c>
      <c r="D25" s="48">
        <v>0</v>
      </c>
      <c r="E25" s="41">
        <v>95141</v>
      </c>
      <c r="F25" s="41">
        <v>0</v>
      </c>
      <c r="G25" s="41">
        <f t="shared" si="0"/>
        <v>0</v>
      </c>
    </row>
    <row r="26" spans="1:7" ht="15" customHeight="1" x14ac:dyDescent="0.25">
      <c r="A26" s="14">
        <v>1808</v>
      </c>
      <c r="B26" s="50" t="s">
        <v>191</v>
      </c>
      <c r="C26" s="48" t="s">
        <v>170</v>
      </c>
      <c r="D26" s="48">
        <v>0</v>
      </c>
      <c r="E26" s="41">
        <v>1179787</v>
      </c>
      <c r="F26" s="41">
        <v>0</v>
      </c>
      <c r="G26" s="41">
        <f t="shared" si="0"/>
        <v>0</v>
      </c>
    </row>
    <row r="27" spans="1:7" ht="15" customHeight="1" x14ac:dyDescent="0.25">
      <c r="A27" s="14">
        <v>1809</v>
      </c>
      <c r="B27" s="50" t="s">
        <v>192</v>
      </c>
      <c r="C27" s="48" t="s">
        <v>170</v>
      </c>
      <c r="D27" s="48">
        <v>0</v>
      </c>
      <c r="E27" s="41">
        <v>849455</v>
      </c>
      <c r="F27" s="41">
        <v>0</v>
      </c>
      <c r="G27" s="41">
        <f t="shared" si="0"/>
        <v>0</v>
      </c>
    </row>
    <row r="28" spans="1:7" ht="15" customHeight="1" x14ac:dyDescent="0.25">
      <c r="A28" s="20">
        <v>17871</v>
      </c>
      <c r="B28" s="38" t="s">
        <v>193</v>
      </c>
      <c r="C28" s="48" t="s">
        <v>172</v>
      </c>
      <c r="D28" s="46">
        <v>0</v>
      </c>
      <c r="E28" s="41">
        <v>354387</v>
      </c>
      <c r="F28" s="41">
        <v>0</v>
      </c>
      <c r="G28" s="41">
        <f t="shared" si="0"/>
        <v>0</v>
      </c>
    </row>
    <row r="29" spans="1:7" ht="15" customHeight="1" x14ac:dyDescent="0.25">
      <c r="A29" s="14">
        <v>1812</v>
      </c>
      <c r="B29" s="50" t="s">
        <v>586</v>
      </c>
      <c r="C29" s="48" t="s">
        <v>170</v>
      </c>
      <c r="D29" s="48">
        <v>5</v>
      </c>
      <c r="E29" s="41">
        <v>5644955</v>
      </c>
      <c r="F29" s="41">
        <v>0</v>
      </c>
      <c r="G29" s="41">
        <f t="shared" si="0"/>
        <v>0</v>
      </c>
    </row>
    <row r="30" spans="1:7" ht="15" customHeight="1" x14ac:dyDescent="0.25">
      <c r="A30" s="14">
        <v>1814</v>
      </c>
      <c r="B30" s="50" t="s">
        <v>587</v>
      </c>
      <c r="C30" s="48" t="s">
        <v>170</v>
      </c>
      <c r="D30" s="48">
        <v>1</v>
      </c>
      <c r="E30" s="42">
        <v>1003782</v>
      </c>
      <c r="F30" s="41">
        <v>0</v>
      </c>
      <c r="G30" s="41">
        <f t="shared" si="0"/>
        <v>0</v>
      </c>
    </row>
    <row r="31" spans="1:7" ht="15" customHeight="1" x14ac:dyDescent="0.25">
      <c r="A31" s="14">
        <v>17171</v>
      </c>
      <c r="B31" s="50" t="s">
        <v>194</v>
      </c>
      <c r="C31" s="48" t="s">
        <v>172</v>
      </c>
      <c r="D31" s="48">
        <v>0</v>
      </c>
      <c r="E31" s="42">
        <v>383812</v>
      </c>
      <c r="F31" s="41">
        <v>0</v>
      </c>
      <c r="G31" s="41">
        <f t="shared" si="0"/>
        <v>0</v>
      </c>
    </row>
    <row r="32" spans="1:7" ht="15" customHeight="1" x14ac:dyDescent="0.25">
      <c r="A32" s="14">
        <v>17172</v>
      </c>
      <c r="B32" s="50" t="s">
        <v>588</v>
      </c>
      <c r="C32" s="48" t="s">
        <v>172</v>
      </c>
      <c r="D32" s="48">
        <v>0</v>
      </c>
      <c r="E32" s="41">
        <v>473697</v>
      </c>
      <c r="F32" s="41">
        <v>0</v>
      </c>
      <c r="G32" s="41">
        <f t="shared" si="0"/>
        <v>0</v>
      </c>
    </row>
    <row r="33" spans="1:7" ht="15" customHeight="1" x14ac:dyDescent="0.25">
      <c r="A33" s="14">
        <v>16376</v>
      </c>
      <c r="B33" s="50" t="s">
        <v>195</v>
      </c>
      <c r="C33" s="48" t="s">
        <v>170</v>
      </c>
      <c r="D33" s="48">
        <v>1</v>
      </c>
      <c r="E33" s="41">
        <v>810043</v>
      </c>
      <c r="F33" s="41">
        <v>0</v>
      </c>
      <c r="G33" s="41">
        <f t="shared" si="0"/>
        <v>0</v>
      </c>
    </row>
    <row r="34" spans="1:7" ht="15" customHeight="1" x14ac:dyDescent="0.25">
      <c r="A34" s="20">
        <v>17872</v>
      </c>
      <c r="B34" s="38" t="s">
        <v>197</v>
      </c>
      <c r="C34" s="48" t="s">
        <v>170</v>
      </c>
      <c r="D34" s="46">
        <v>0</v>
      </c>
      <c r="E34" s="41">
        <v>263106</v>
      </c>
      <c r="F34" s="41">
        <v>0</v>
      </c>
      <c r="G34" s="41">
        <f t="shared" si="0"/>
        <v>0</v>
      </c>
    </row>
    <row r="35" spans="1:7" ht="15" customHeight="1" x14ac:dyDescent="0.25">
      <c r="A35" s="14">
        <v>16321</v>
      </c>
      <c r="B35" s="50" t="s">
        <v>198</v>
      </c>
      <c r="C35" s="48" t="s">
        <v>170</v>
      </c>
      <c r="D35" s="48">
        <v>0</v>
      </c>
      <c r="E35" s="41">
        <v>150561</v>
      </c>
      <c r="F35" s="41">
        <v>0</v>
      </c>
      <c r="G35" s="41">
        <f t="shared" si="0"/>
        <v>0</v>
      </c>
    </row>
    <row r="36" spans="1:7" ht="15" customHeight="1" x14ac:dyDescent="0.25">
      <c r="A36" s="14">
        <v>16270</v>
      </c>
      <c r="B36" s="50" t="s">
        <v>589</v>
      </c>
      <c r="C36" s="48" t="s">
        <v>170</v>
      </c>
      <c r="D36" s="48">
        <v>0</v>
      </c>
      <c r="E36" s="41">
        <v>217465</v>
      </c>
      <c r="F36" s="41">
        <v>0</v>
      </c>
      <c r="G36" s="41">
        <f t="shared" si="0"/>
        <v>0</v>
      </c>
    </row>
    <row r="37" spans="1:7" ht="15" customHeight="1" x14ac:dyDescent="0.25">
      <c r="A37" s="14">
        <v>16326</v>
      </c>
      <c r="B37" s="50" t="s">
        <v>590</v>
      </c>
      <c r="C37" s="48" t="s">
        <v>170</v>
      </c>
      <c r="D37" s="48">
        <v>13</v>
      </c>
      <c r="E37" s="42">
        <v>9343</v>
      </c>
      <c r="F37" s="41">
        <v>0</v>
      </c>
      <c r="G37" s="41">
        <f t="shared" si="0"/>
        <v>0</v>
      </c>
    </row>
    <row r="38" spans="1:7" ht="15" customHeight="1" x14ac:dyDescent="0.25">
      <c r="A38" s="14">
        <v>1828</v>
      </c>
      <c r="B38" s="50" t="s">
        <v>199</v>
      </c>
      <c r="C38" s="48" t="s">
        <v>170</v>
      </c>
      <c r="D38" s="48">
        <v>4</v>
      </c>
      <c r="E38" s="41">
        <v>23868</v>
      </c>
      <c r="F38" s="41">
        <v>0</v>
      </c>
      <c r="G38" s="41">
        <f t="shared" si="0"/>
        <v>0</v>
      </c>
    </row>
    <row r="39" spans="1:7" ht="15" customHeight="1" x14ac:dyDescent="0.25">
      <c r="A39" s="14">
        <v>17174</v>
      </c>
      <c r="B39" s="50" t="s">
        <v>200</v>
      </c>
      <c r="C39" s="48" t="s">
        <v>170</v>
      </c>
      <c r="D39" s="48">
        <v>0</v>
      </c>
      <c r="E39" s="42">
        <v>945999</v>
      </c>
      <c r="F39" s="41">
        <v>0</v>
      </c>
      <c r="G39" s="41">
        <f t="shared" si="0"/>
        <v>0</v>
      </c>
    </row>
    <row r="40" spans="1:7" ht="15" customHeight="1" x14ac:dyDescent="0.25">
      <c r="A40" s="14">
        <v>17135</v>
      </c>
      <c r="B40" s="47" t="s">
        <v>201</v>
      </c>
      <c r="C40" s="48" t="s">
        <v>170</v>
      </c>
      <c r="D40" s="48">
        <v>2</v>
      </c>
      <c r="E40" s="41">
        <v>70770</v>
      </c>
      <c r="F40" s="41">
        <v>0</v>
      </c>
      <c r="G40" s="41">
        <f t="shared" si="0"/>
        <v>0</v>
      </c>
    </row>
    <row r="41" spans="1:7" ht="15" customHeight="1" x14ac:dyDescent="0.25">
      <c r="A41" s="14">
        <v>17136</v>
      </c>
      <c r="B41" s="47" t="s">
        <v>202</v>
      </c>
      <c r="C41" s="48" t="s">
        <v>170</v>
      </c>
      <c r="D41" s="48">
        <v>2</v>
      </c>
      <c r="E41" s="42">
        <v>91174</v>
      </c>
      <c r="F41" s="41">
        <v>0</v>
      </c>
      <c r="G41" s="41">
        <f t="shared" si="0"/>
        <v>0</v>
      </c>
    </row>
    <row r="42" spans="1:7" ht="15" customHeight="1" x14ac:dyDescent="0.25">
      <c r="A42" s="14">
        <v>17137</v>
      </c>
      <c r="B42" s="47" t="s">
        <v>591</v>
      </c>
      <c r="C42" s="48" t="s">
        <v>170</v>
      </c>
      <c r="D42" s="48">
        <v>2</v>
      </c>
      <c r="E42" s="41">
        <v>154534</v>
      </c>
      <c r="F42" s="41">
        <v>0</v>
      </c>
      <c r="G42" s="41">
        <f t="shared" si="0"/>
        <v>0</v>
      </c>
    </row>
    <row r="43" spans="1:7" ht="15" customHeight="1" x14ac:dyDescent="0.25">
      <c r="A43" s="14">
        <v>16271</v>
      </c>
      <c r="B43" s="47" t="s">
        <v>203</v>
      </c>
      <c r="C43" s="48" t="s">
        <v>170</v>
      </c>
      <c r="D43" s="48">
        <v>1</v>
      </c>
      <c r="E43" s="41">
        <v>47184</v>
      </c>
      <c r="F43" s="41">
        <v>0</v>
      </c>
      <c r="G43" s="41">
        <f t="shared" si="0"/>
        <v>0</v>
      </c>
    </row>
    <row r="44" spans="1:7" ht="15" customHeight="1" x14ac:dyDescent="0.25">
      <c r="A44" s="14">
        <v>1835</v>
      </c>
      <c r="B44" s="47" t="s">
        <v>204</v>
      </c>
      <c r="C44" s="48" t="s">
        <v>170</v>
      </c>
      <c r="D44" s="48">
        <v>2</v>
      </c>
      <c r="E44" s="42">
        <v>352454</v>
      </c>
      <c r="F44" s="41">
        <v>0</v>
      </c>
      <c r="G44" s="41">
        <f t="shared" si="0"/>
        <v>0</v>
      </c>
    </row>
    <row r="45" spans="1:7" ht="15" customHeight="1" x14ac:dyDescent="0.25">
      <c r="A45" s="14">
        <v>17139</v>
      </c>
      <c r="B45" s="47" t="s">
        <v>592</v>
      </c>
      <c r="C45" s="48" t="s">
        <v>170</v>
      </c>
      <c r="D45" s="48">
        <v>5</v>
      </c>
      <c r="E45" s="42">
        <v>60998</v>
      </c>
      <c r="F45" s="41">
        <v>0</v>
      </c>
      <c r="G45" s="41">
        <f t="shared" si="0"/>
        <v>0</v>
      </c>
    </row>
    <row r="46" spans="1:7" ht="15" customHeight="1" x14ac:dyDescent="0.25">
      <c r="A46" s="14">
        <v>16328</v>
      </c>
      <c r="B46" s="47" t="s">
        <v>205</v>
      </c>
      <c r="C46" s="48" t="s">
        <v>170</v>
      </c>
      <c r="D46" s="48">
        <v>1</v>
      </c>
      <c r="E46" s="42">
        <v>60998</v>
      </c>
      <c r="F46" s="41">
        <v>0</v>
      </c>
      <c r="G46" s="41">
        <f t="shared" si="0"/>
        <v>0</v>
      </c>
    </row>
    <row r="47" spans="1:7" ht="15" customHeight="1" x14ac:dyDescent="0.25">
      <c r="A47" s="14">
        <v>16329</v>
      </c>
      <c r="B47" s="47" t="s">
        <v>206</v>
      </c>
      <c r="C47" s="48" t="s">
        <v>170</v>
      </c>
      <c r="D47" s="48">
        <v>0</v>
      </c>
      <c r="E47" s="41">
        <v>153595</v>
      </c>
      <c r="F47" s="41">
        <v>0</v>
      </c>
      <c r="G47" s="41">
        <f t="shared" si="0"/>
        <v>0</v>
      </c>
    </row>
    <row r="48" spans="1:7" ht="15" customHeight="1" x14ac:dyDescent="0.25">
      <c r="A48" s="14">
        <v>16372</v>
      </c>
      <c r="B48" s="47" t="s">
        <v>207</v>
      </c>
      <c r="C48" s="48" t="s">
        <v>170</v>
      </c>
      <c r="D48" s="48">
        <v>0</v>
      </c>
      <c r="E48" s="41">
        <v>1330240</v>
      </c>
      <c r="F48" s="41">
        <v>0</v>
      </c>
      <c r="G48" s="41">
        <f t="shared" si="0"/>
        <v>0</v>
      </c>
    </row>
    <row r="49" spans="1:7" ht="15" customHeight="1" x14ac:dyDescent="0.25">
      <c r="A49" s="14">
        <v>17175</v>
      </c>
      <c r="B49" s="47" t="s">
        <v>208</v>
      </c>
      <c r="C49" s="48" t="s">
        <v>170</v>
      </c>
      <c r="D49" s="48">
        <v>1</v>
      </c>
      <c r="E49" s="41">
        <v>97832</v>
      </c>
      <c r="F49" s="41">
        <v>0</v>
      </c>
      <c r="G49" s="41">
        <f t="shared" si="0"/>
        <v>0</v>
      </c>
    </row>
    <row r="50" spans="1:7" ht="15" customHeight="1" x14ac:dyDescent="0.25">
      <c r="A50" s="14">
        <v>16330</v>
      </c>
      <c r="B50" s="47" t="s">
        <v>209</v>
      </c>
      <c r="C50" s="48" t="s">
        <v>170</v>
      </c>
      <c r="D50" s="48">
        <v>0</v>
      </c>
      <c r="E50" s="41">
        <v>14068090</v>
      </c>
      <c r="F50" s="41">
        <v>0</v>
      </c>
      <c r="G50" s="41">
        <f t="shared" si="0"/>
        <v>0</v>
      </c>
    </row>
    <row r="51" spans="1:7" ht="15" customHeight="1" x14ac:dyDescent="0.25">
      <c r="A51" s="14">
        <v>16272</v>
      </c>
      <c r="B51" s="47" t="s">
        <v>210</v>
      </c>
      <c r="C51" s="48" t="s">
        <v>170</v>
      </c>
      <c r="D51" s="48">
        <v>0</v>
      </c>
      <c r="E51" s="42">
        <v>37050</v>
      </c>
      <c r="F51" s="41">
        <v>0</v>
      </c>
      <c r="G51" s="41">
        <f t="shared" si="0"/>
        <v>0</v>
      </c>
    </row>
    <row r="52" spans="1:7" ht="15" customHeight="1" x14ac:dyDescent="0.25">
      <c r="A52" s="14">
        <v>1845</v>
      </c>
      <c r="B52" s="47" t="s">
        <v>211</v>
      </c>
      <c r="C52" s="48" t="s">
        <v>170</v>
      </c>
      <c r="D52" s="48">
        <v>1</v>
      </c>
      <c r="E52" s="42">
        <v>5578696</v>
      </c>
      <c r="F52" s="41">
        <v>0</v>
      </c>
      <c r="G52" s="41">
        <f t="shared" si="0"/>
        <v>0</v>
      </c>
    </row>
    <row r="53" spans="1:7" ht="15" customHeight="1" x14ac:dyDescent="0.25">
      <c r="A53" s="20">
        <v>17873</v>
      </c>
      <c r="B53" s="38" t="s">
        <v>593</v>
      </c>
      <c r="C53" s="48" t="s">
        <v>212</v>
      </c>
      <c r="D53" s="46">
        <v>2</v>
      </c>
      <c r="E53" s="41">
        <v>292853</v>
      </c>
      <c r="F53" s="41">
        <v>0</v>
      </c>
      <c r="G53" s="41">
        <f t="shared" si="0"/>
        <v>0</v>
      </c>
    </row>
    <row r="54" spans="1:7" ht="15" customHeight="1" x14ac:dyDescent="0.25">
      <c r="A54" s="14">
        <v>16331</v>
      </c>
      <c r="B54" s="47" t="s">
        <v>594</v>
      </c>
      <c r="C54" s="48" t="s">
        <v>170</v>
      </c>
      <c r="D54" s="48">
        <v>9</v>
      </c>
      <c r="E54" s="41">
        <v>385637</v>
      </c>
      <c r="F54" s="41">
        <v>0</v>
      </c>
      <c r="G54" s="41">
        <f t="shared" si="0"/>
        <v>0</v>
      </c>
    </row>
    <row r="55" spans="1:7" ht="15" customHeight="1" x14ac:dyDescent="0.25">
      <c r="A55" s="14">
        <v>16247</v>
      </c>
      <c r="B55" s="47" t="s">
        <v>213</v>
      </c>
      <c r="C55" s="48" t="s">
        <v>170</v>
      </c>
      <c r="D55" s="48">
        <v>7</v>
      </c>
      <c r="E55" s="42">
        <v>43171</v>
      </c>
      <c r="F55" s="41">
        <v>0</v>
      </c>
      <c r="G55" s="41">
        <f t="shared" si="0"/>
        <v>0</v>
      </c>
    </row>
    <row r="56" spans="1:7" ht="15" customHeight="1" x14ac:dyDescent="0.25">
      <c r="A56" s="14">
        <v>16333</v>
      </c>
      <c r="B56" s="47" t="s">
        <v>214</v>
      </c>
      <c r="C56" s="48" t="s">
        <v>170</v>
      </c>
      <c r="D56" s="48">
        <v>9</v>
      </c>
      <c r="E56" s="41">
        <v>49062</v>
      </c>
      <c r="F56" s="41">
        <v>0</v>
      </c>
      <c r="G56" s="41">
        <f t="shared" si="0"/>
        <v>0</v>
      </c>
    </row>
    <row r="57" spans="1:7" ht="15" customHeight="1" x14ac:dyDescent="0.25">
      <c r="A57" s="14">
        <v>17176</v>
      </c>
      <c r="B57" s="47" t="s">
        <v>215</v>
      </c>
      <c r="C57" s="48" t="s">
        <v>170</v>
      </c>
      <c r="D57" s="48">
        <v>0</v>
      </c>
      <c r="E57" s="42">
        <v>285013</v>
      </c>
      <c r="F57" s="41">
        <v>0</v>
      </c>
      <c r="G57" s="41">
        <f t="shared" si="0"/>
        <v>0</v>
      </c>
    </row>
    <row r="58" spans="1:7" ht="15" customHeight="1" x14ac:dyDescent="0.25">
      <c r="A58" s="14">
        <v>1858</v>
      </c>
      <c r="B58" s="47" t="s">
        <v>216</v>
      </c>
      <c r="C58" s="48" t="s">
        <v>170</v>
      </c>
      <c r="D58" s="48">
        <v>7</v>
      </c>
      <c r="E58" s="41">
        <v>212632</v>
      </c>
      <c r="F58" s="41">
        <v>0</v>
      </c>
      <c r="G58" s="41">
        <f t="shared" si="0"/>
        <v>0</v>
      </c>
    </row>
    <row r="59" spans="1:7" ht="15" customHeight="1" x14ac:dyDescent="0.25">
      <c r="A59" s="14">
        <v>1862</v>
      </c>
      <c r="B59" s="47" t="s">
        <v>217</v>
      </c>
      <c r="C59" s="48" t="s">
        <v>170</v>
      </c>
      <c r="D59" s="48">
        <v>8</v>
      </c>
      <c r="E59" s="41">
        <v>74851</v>
      </c>
      <c r="F59" s="41">
        <v>0</v>
      </c>
      <c r="G59" s="41">
        <f t="shared" si="0"/>
        <v>0</v>
      </c>
    </row>
    <row r="60" spans="1:7" ht="15" customHeight="1" x14ac:dyDescent="0.25">
      <c r="A60" s="14">
        <v>1869</v>
      </c>
      <c r="B60" s="47" t="s">
        <v>595</v>
      </c>
      <c r="C60" s="48" t="s">
        <v>170</v>
      </c>
      <c r="D60" s="48">
        <v>7</v>
      </c>
      <c r="E60" s="42">
        <v>81079</v>
      </c>
      <c r="F60" s="41">
        <v>0</v>
      </c>
      <c r="G60" s="41">
        <f t="shared" si="0"/>
        <v>0</v>
      </c>
    </row>
    <row r="61" spans="1:7" ht="15" customHeight="1" x14ac:dyDescent="0.25">
      <c r="A61" s="14">
        <v>17177</v>
      </c>
      <c r="B61" s="47" t="s">
        <v>218</v>
      </c>
      <c r="C61" s="48" t="s">
        <v>170</v>
      </c>
      <c r="D61" s="48">
        <v>2</v>
      </c>
      <c r="E61" s="41">
        <v>16575</v>
      </c>
      <c r="F61" s="41">
        <v>0</v>
      </c>
      <c r="G61" s="41">
        <f t="shared" si="0"/>
        <v>0</v>
      </c>
    </row>
    <row r="62" spans="1:7" ht="15" customHeight="1" x14ac:dyDescent="0.25">
      <c r="A62" s="14">
        <v>1873</v>
      </c>
      <c r="B62" s="47" t="s">
        <v>596</v>
      </c>
      <c r="C62" s="48" t="s">
        <v>170</v>
      </c>
      <c r="D62" s="48">
        <v>1</v>
      </c>
      <c r="E62" s="41">
        <v>87737</v>
      </c>
      <c r="F62" s="41">
        <v>0</v>
      </c>
      <c r="G62" s="41">
        <f t="shared" si="0"/>
        <v>0</v>
      </c>
    </row>
    <row r="63" spans="1:7" ht="15" customHeight="1" x14ac:dyDescent="0.25">
      <c r="A63" s="14">
        <v>17178</v>
      </c>
      <c r="B63" s="47" t="s">
        <v>219</v>
      </c>
      <c r="C63" s="48" t="s">
        <v>170</v>
      </c>
      <c r="D63" s="48">
        <v>1</v>
      </c>
      <c r="E63" s="41">
        <v>44245</v>
      </c>
      <c r="F63" s="41">
        <v>0</v>
      </c>
      <c r="G63" s="41">
        <f t="shared" si="0"/>
        <v>0</v>
      </c>
    </row>
    <row r="64" spans="1:7" ht="15" customHeight="1" x14ac:dyDescent="0.25">
      <c r="A64" s="20">
        <v>17874</v>
      </c>
      <c r="B64" s="38" t="s">
        <v>220</v>
      </c>
      <c r="C64" s="48" t="s">
        <v>170</v>
      </c>
      <c r="D64" s="46">
        <v>1</v>
      </c>
      <c r="E64" s="41">
        <v>450288</v>
      </c>
      <c r="F64" s="41">
        <v>0</v>
      </c>
      <c r="G64" s="41">
        <f t="shared" si="0"/>
        <v>0</v>
      </c>
    </row>
    <row r="65" spans="1:7" ht="15" customHeight="1" x14ac:dyDescent="0.25">
      <c r="A65" s="14">
        <v>16248</v>
      </c>
      <c r="B65" s="47" t="s">
        <v>597</v>
      </c>
      <c r="C65" s="48" t="s">
        <v>170</v>
      </c>
      <c r="D65" s="48">
        <v>8</v>
      </c>
      <c r="E65" s="42">
        <v>183959</v>
      </c>
      <c r="F65" s="41">
        <v>0</v>
      </c>
      <c r="G65" s="41">
        <f t="shared" si="0"/>
        <v>0</v>
      </c>
    </row>
    <row r="66" spans="1:7" ht="15" customHeight="1" x14ac:dyDescent="0.25">
      <c r="A66" s="14">
        <v>16420</v>
      </c>
      <c r="B66" s="47" t="s">
        <v>221</v>
      </c>
      <c r="C66" s="48" t="s">
        <v>172</v>
      </c>
      <c r="D66" s="48">
        <v>0</v>
      </c>
      <c r="E66" s="42">
        <v>17075</v>
      </c>
      <c r="F66" s="41">
        <v>0</v>
      </c>
      <c r="G66" s="41">
        <f t="shared" si="0"/>
        <v>0</v>
      </c>
    </row>
    <row r="67" spans="1:7" ht="15" customHeight="1" x14ac:dyDescent="0.25">
      <c r="A67" s="14">
        <v>16414</v>
      </c>
      <c r="B67" s="47" t="s">
        <v>222</v>
      </c>
      <c r="C67" s="48" t="s">
        <v>172</v>
      </c>
      <c r="D67" s="48">
        <v>0</v>
      </c>
      <c r="E67" s="41">
        <v>12487</v>
      </c>
      <c r="F67" s="41">
        <v>0</v>
      </c>
      <c r="G67" s="41">
        <f t="shared" si="0"/>
        <v>0</v>
      </c>
    </row>
    <row r="68" spans="1:7" ht="15" customHeight="1" x14ac:dyDescent="0.25">
      <c r="A68" s="14">
        <v>16412</v>
      </c>
      <c r="B68" s="47" t="s">
        <v>598</v>
      </c>
      <c r="C68" s="48" t="s">
        <v>172</v>
      </c>
      <c r="D68" s="48">
        <v>0</v>
      </c>
      <c r="E68" s="41">
        <v>25084</v>
      </c>
      <c r="F68" s="41">
        <v>0</v>
      </c>
      <c r="G68" s="41">
        <f t="shared" si="0"/>
        <v>0</v>
      </c>
    </row>
    <row r="69" spans="1:7" ht="15" customHeight="1" x14ac:dyDescent="0.25">
      <c r="A69" s="14">
        <v>16386</v>
      </c>
      <c r="B69" s="47" t="s">
        <v>599</v>
      </c>
      <c r="C69" s="48" t="s">
        <v>172</v>
      </c>
      <c r="D69" s="48">
        <v>0</v>
      </c>
      <c r="E69" s="41">
        <v>554710</v>
      </c>
      <c r="F69" s="41">
        <v>0</v>
      </c>
      <c r="G69" s="41">
        <f t="shared" ref="G69:G132" si="1">D69*F69</f>
        <v>0</v>
      </c>
    </row>
    <row r="70" spans="1:7" ht="15" customHeight="1" x14ac:dyDescent="0.25">
      <c r="A70" s="14">
        <v>16411</v>
      </c>
      <c r="B70" s="47" t="s">
        <v>223</v>
      </c>
      <c r="C70" s="48" t="s">
        <v>172</v>
      </c>
      <c r="D70" s="48">
        <v>0</v>
      </c>
      <c r="E70" s="41">
        <v>282107</v>
      </c>
      <c r="F70" s="41">
        <v>0</v>
      </c>
      <c r="G70" s="41">
        <f t="shared" si="1"/>
        <v>0</v>
      </c>
    </row>
    <row r="71" spans="1:7" ht="15" customHeight="1" x14ac:dyDescent="0.25">
      <c r="A71" s="14">
        <v>16421</v>
      </c>
      <c r="B71" s="47" t="s">
        <v>224</v>
      </c>
      <c r="C71" s="48" t="s">
        <v>172</v>
      </c>
      <c r="D71" s="48">
        <v>0</v>
      </c>
      <c r="E71" s="41">
        <v>1237133</v>
      </c>
      <c r="F71" s="41">
        <v>0</v>
      </c>
      <c r="G71" s="41">
        <f t="shared" si="1"/>
        <v>0</v>
      </c>
    </row>
    <row r="72" spans="1:7" ht="15" customHeight="1" x14ac:dyDescent="0.25">
      <c r="A72" s="14">
        <v>17179</v>
      </c>
      <c r="B72" s="47" t="s">
        <v>225</v>
      </c>
      <c r="C72" s="48" t="s">
        <v>170</v>
      </c>
      <c r="D72" s="48">
        <v>0</v>
      </c>
      <c r="E72" s="41">
        <v>1797172</v>
      </c>
      <c r="F72" s="41">
        <v>0</v>
      </c>
      <c r="G72" s="41">
        <f t="shared" si="1"/>
        <v>0</v>
      </c>
    </row>
    <row r="73" spans="1:7" ht="15" customHeight="1" x14ac:dyDescent="0.25">
      <c r="A73" s="20">
        <v>17875</v>
      </c>
      <c r="B73" s="38" t="s">
        <v>226</v>
      </c>
      <c r="C73" s="48" t="s">
        <v>170</v>
      </c>
      <c r="D73" s="46">
        <v>0</v>
      </c>
      <c r="E73" s="41">
        <v>94825</v>
      </c>
      <c r="F73" s="41">
        <v>0</v>
      </c>
      <c r="G73" s="41">
        <f t="shared" si="1"/>
        <v>0</v>
      </c>
    </row>
    <row r="74" spans="1:7" ht="15" customHeight="1" x14ac:dyDescent="0.25">
      <c r="A74" s="14">
        <v>16383</v>
      </c>
      <c r="B74" s="50" t="s">
        <v>227</v>
      </c>
      <c r="C74" s="48" t="s">
        <v>170</v>
      </c>
      <c r="D74" s="48">
        <v>1</v>
      </c>
      <c r="E74" s="41">
        <v>1440959</v>
      </c>
      <c r="F74" s="41">
        <v>0</v>
      </c>
      <c r="G74" s="41">
        <f t="shared" si="1"/>
        <v>0</v>
      </c>
    </row>
    <row r="75" spans="1:7" ht="15" customHeight="1" x14ac:dyDescent="0.25">
      <c r="A75" s="14">
        <v>1888</v>
      </c>
      <c r="B75" s="50" t="s">
        <v>228</v>
      </c>
      <c r="C75" s="48" t="s">
        <v>170</v>
      </c>
      <c r="D75" s="48">
        <v>2</v>
      </c>
      <c r="E75" s="41">
        <v>1500148</v>
      </c>
      <c r="F75" s="41">
        <v>0</v>
      </c>
      <c r="G75" s="41">
        <f t="shared" si="1"/>
        <v>0</v>
      </c>
    </row>
    <row r="76" spans="1:7" ht="15" customHeight="1" x14ac:dyDescent="0.25">
      <c r="A76" s="14">
        <v>16250</v>
      </c>
      <c r="B76" s="50" t="s">
        <v>229</v>
      </c>
      <c r="C76" s="48" t="s">
        <v>170</v>
      </c>
      <c r="D76" s="48">
        <v>0</v>
      </c>
      <c r="E76" s="41">
        <v>1425173</v>
      </c>
      <c r="F76" s="41">
        <v>0</v>
      </c>
      <c r="G76" s="41">
        <f t="shared" si="1"/>
        <v>0</v>
      </c>
    </row>
    <row r="77" spans="1:7" ht="15" customHeight="1" x14ac:dyDescent="0.25">
      <c r="A77" s="14">
        <v>17140</v>
      </c>
      <c r="B77" s="47" t="s">
        <v>231</v>
      </c>
      <c r="C77" s="48" t="s">
        <v>170</v>
      </c>
      <c r="D77" s="48">
        <v>5</v>
      </c>
      <c r="E77" s="42">
        <v>96436</v>
      </c>
      <c r="F77" s="41">
        <v>0</v>
      </c>
      <c r="G77" s="41">
        <f t="shared" si="1"/>
        <v>0</v>
      </c>
    </row>
    <row r="78" spans="1:7" ht="15" customHeight="1" x14ac:dyDescent="0.25">
      <c r="A78" s="14">
        <v>17141</v>
      </c>
      <c r="B78" s="47" t="s">
        <v>600</v>
      </c>
      <c r="C78" s="48" t="s">
        <v>170</v>
      </c>
      <c r="D78" s="49">
        <v>5</v>
      </c>
      <c r="E78" s="42">
        <v>8730</v>
      </c>
      <c r="F78" s="41">
        <v>0</v>
      </c>
      <c r="G78" s="41">
        <f t="shared" si="1"/>
        <v>0</v>
      </c>
    </row>
    <row r="79" spans="1:7" ht="15" customHeight="1" x14ac:dyDescent="0.25">
      <c r="A79" s="14">
        <v>16334</v>
      </c>
      <c r="B79" s="47" t="s">
        <v>601</v>
      </c>
      <c r="C79" s="48" t="s">
        <v>179</v>
      </c>
      <c r="D79" s="49">
        <v>3</v>
      </c>
      <c r="E79" s="42">
        <v>61642</v>
      </c>
      <c r="F79" s="41">
        <v>0</v>
      </c>
      <c r="G79" s="41">
        <f t="shared" si="1"/>
        <v>0</v>
      </c>
    </row>
    <row r="80" spans="1:7" ht="15" customHeight="1" x14ac:dyDescent="0.25">
      <c r="A80" s="14">
        <v>17180</v>
      </c>
      <c r="B80" s="47" t="s">
        <v>232</v>
      </c>
      <c r="C80" s="48" t="s">
        <v>172</v>
      </c>
      <c r="D80" s="48">
        <v>0</v>
      </c>
      <c r="E80" s="42">
        <v>269012</v>
      </c>
      <c r="F80" s="41">
        <v>0</v>
      </c>
      <c r="G80" s="41">
        <f t="shared" si="1"/>
        <v>0</v>
      </c>
    </row>
    <row r="81" spans="1:7" ht="15" customHeight="1" x14ac:dyDescent="0.25">
      <c r="A81" s="14">
        <v>17142</v>
      </c>
      <c r="B81" s="47" t="s">
        <v>602</v>
      </c>
      <c r="C81" s="48" t="s">
        <v>179</v>
      </c>
      <c r="D81" s="49">
        <v>5</v>
      </c>
      <c r="E81" s="42">
        <v>52709</v>
      </c>
      <c r="F81" s="41">
        <v>0</v>
      </c>
      <c r="G81" s="41">
        <f t="shared" si="1"/>
        <v>0</v>
      </c>
    </row>
    <row r="82" spans="1:7" ht="15" customHeight="1" x14ac:dyDescent="0.25">
      <c r="A82" s="14">
        <v>16415</v>
      </c>
      <c r="B82" s="47" t="s">
        <v>603</v>
      </c>
      <c r="C82" s="48" t="s">
        <v>172</v>
      </c>
      <c r="D82" s="48">
        <v>0</v>
      </c>
      <c r="E82" s="42">
        <v>44996</v>
      </c>
      <c r="F82" s="41">
        <v>0</v>
      </c>
      <c r="G82" s="41">
        <f t="shared" si="1"/>
        <v>0</v>
      </c>
    </row>
    <row r="83" spans="1:7" ht="15" customHeight="1" x14ac:dyDescent="0.25">
      <c r="A83" s="14">
        <v>16416</v>
      </c>
      <c r="B83" s="47" t="s">
        <v>604</v>
      </c>
      <c r="C83" s="48" t="s">
        <v>172</v>
      </c>
      <c r="D83" s="48">
        <v>0</v>
      </c>
      <c r="E83" s="41">
        <v>55843</v>
      </c>
      <c r="F83" s="41">
        <v>0</v>
      </c>
      <c r="G83" s="41">
        <f t="shared" si="1"/>
        <v>0</v>
      </c>
    </row>
    <row r="84" spans="1:7" ht="15" customHeight="1" x14ac:dyDescent="0.25">
      <c r="A84" s="14">
        <v>16388</v>
      </c>
      <c r="B84" s="47" t="s">
        <v>233</v>
      </c>
      <c r="C84" s="48" t="s">
        <v>170</v>
      </c>
      <c r="D84" s="48">
        <v>0</v>
      </c>
      <c r="E84" s="41">
        <v>890630</v>
      </c>
      <c r="F84" s="41">
        <v>0</v>
      </c>
      <c r="G84" s="41">
        <f t="shared" si="1"/>
        <v>0</v>
      </c>
    </row>
    <row r="85" spans="1:7" ht="15" customHeight="1" x14ac:dyDescent="0.25">
      <c r="A85" s="14">
        <v>1902</v>
      </c>
      <c r="B85" s="47" t="s">
        <v>234</v>
      </c>
      <c r="C85" s="48" t="s">
        <v>170</v>
      </c>
      <c r="D85" s="49">
        <v>4</v>
      </c>
      <c r="E85" s="41">
        <v>663553</v>
      </c>
      <c r="F85" s="41">
        <v>0</v>
      </c>
      <c r="G85" s="41">
        <f t="shared" si="1"/>
        <v>0</v>
      </c>
    </row>
    <row r="86" spans="1:7" ht="15" customHeight="1" x14ac:dyDescent="0.25">
      <c r="A86" s="14">
        <v>16387</v>
      </c>
      <c r="B86" s="47" t="s">
        <v>235</v>
      </c>
      <c r="C86" s="48" t="s">
        <v>170</v>
      </c>
      <c r="D86" s="48">
        <v>2</v>
      </c>
      <c r="E86" s="41">
        <v>595370</v>
      </c>
      <c r="F86" s="41">
        <v>0</v>
      </c>
      <c r="G86" s="41">
        <f t="shared" si="1"/>
        <v>0</v>
      </c>
    </row>
    <row r="87" spans="1:7" ht="15" customHeight="1" x14ac:dyDescent="0.25">
      <c r="A87" s="14">
        <v>16335</v>
      </c>
      <c r="B87" s="47" t="s">
        <v>236</v>
      </c>
      <c r="C87" s="48" t="s">
        <v>170</v>
      </c>
      <c r="D87" s="49">
        <v>2</v>
      </c>
      <c r="E87" s="41">
        <v>979397</v>
      </c>
      <c r="F87" s="41">
        <v>0</v>
      </c>
      <c r="G87" s="41">
        <f t="shared" si="1"/>
        <v>0</v>
      </c>
    </row>
    <row r="88" spans="1:7" ht="15" customHeight="1" x14ac:dyDescent="0.25">
      <c r="A88" s="20">
        <v>17181</v>
      </c>
      <c r="B88" s="44" t="s">
        <v>605</v>
      </c>
      <c r="C88" s="48" t="s">
        <v>170</v>
      </c>
      <c r="D88" s="45">
        <v>0</v>
      </c>
      <c r="E88" s="41">
        <v>278681</v>
      </c>
      <c r="F88" s="41">
        <v>0</v>
      </c>
      <c r="G88" s="41">
        <f t="shared" si="1"/>
        <v>0</v>
      </c>
    </row>
    <row r="89" spans="1:7" ht="15" customHeight="1" x14ac:dyDescent="0.25">
      <c r="A89" s="14">
        <v>16254</v>
      </c>
      <c r="B89" s="47" t="s">
        <v>237</v>
      </c>
      <c r="C89" s="48" t="s">
        <v>170</v>
      </c>
      <c r="D89" s="49">
        <v>0</v>
      </c>
      <c r="E89" s="41">
        <v>1562249</v>
      </c>
      <c r="F89" s="41">
        <v>0</v>
      </c>
      <c r="G89" s="41">
        <f t="shared" si="1"/>
        <v>0</v>
      </c>
    </row>
    <row r="90" spans="1:7" ht="15" customHeight="1" x14ac:dyDescent="0.25">
      <c r="A90" s="14">
        <v>17143</v>
      </c>
      <c r="B90" s="47" t="s">
        <v>238</v>
      </c>
      <c r="C90" s="48" t="s">
        <v>170</v>
      </c>
      <c r="D90" s="49">
        <v>12</v>
      </c>
      <c r="E90" s="41">
        <v>1234985</v>
      </c>
      <c r="F90" s="41">
        <v>0</v>
      </c>
      <c r="G90" s="41">
        <f t="shared" si="1"/>
        <v>0</v>
      </c>
    </row>
    <row r="91" spans="1:7" ht="15" customHeight="1" x14ac:dyDescent="0.25">
      <c r="A91" s="14">
        <v>17164</v>
      </c>
      <c r="B91" s="47" t="s">
        <v>606</v>
      </c>
      <c r="C91" s="48" t="s">
        <v>185</v>
      </c>
      <c r="D91" s="49">
        <v>8</v>
      </c>
      <c r="E91" s="42">
        <v>54447</v>
      </c>
      <c r="F91" s="41">
        <v>0</v>
      </c>
      <c r="G91" s="41">
        <f t="shared" si="1"/>
        <v>0</v>
      </c>
    </row>
    <row r="92" spans="1:7" ht="15" customHeight="1" x14ac:dyDescent="0.25">
      <c r="A92" s="14">
        <v>16337</v>
      </c>
      <c r="B92" s="47" t="s">
        <v>607</v>
      </c>
      <c r="C92" s="48" t="s">
        <v>185</v>
      </c>
      <c r="D92" s="49">
        <v>3</v>
      </c>
      <c r="E92" s="41">
        <v>29640</v>
      </c>
      <c r="F92" s="41">
        <v>0</v>
      </c>
      <c r="G92" s="41">
        <f t="shared" si="1"/>
        <v>0</v>
      </c>
    </row>
    <row r="93" spans="1:7" ht="15" customHeight="1" x14ac:dyDescent="0.25">
      <c r="A93" s="20">
        <v>17182</v>
      </c>
      <c r="B93" s="44" t="s">
        <v>239</v>
      </c>
      <c r="C93" s="48" t="s">
        <v>172</v>
      </c>
      <c r="D93" s="45">
        <v>0</v>
      </c>
      <c r="E93" s="41">
        <v>192933</v>
      </c>
      <c r="F93" s="41">
        <v>0</v>
      </c>
      <c r="G93" s="41">
        <f t="shared" si="1"/>
        <v>0</v>
      </c>
    </row>
    <row r="94" spans="1:7" ht="15" customHeight="1" x14ac:dyDescent="0.25">
      <c r="A94" s="14">
        <v>16374</v>
      </c>
      <c r="B94" s="47" t="s">
        <v>240</v>
      </c>
      <c r="C94" s="48" t="s">
        <v>170</v>
      </c>
      <c r="D94" s="49">
        <v>0</v>
      </c>
      <c r="E94" s="41">
        <v>543501</v>
      </c>
      <c r="F94" s="41">
        <v>0</v>
      </c>
      <c r="G94" s="41">
        <f t="shared" si="1"/>
        <v>0</v>
      </c>
    </row>
    <row r="95" spans="1:7" ht="15" customHeight="1" x14ac:dyDescent="0.25">
      <c r="A95" s="20">
        <v>17876</v>
      </c>
      <c r="B95" s="44" t="s">
        <v>241</v>
      </c>
      <c r="C95" s="48" t="s">
        <v>426</v>
      </c>
      <c r="D95" s="46">
        <v>1</v>
      </c>
      <c r="E95" s="41">
        <v>59494</v>
      </c>
      <c r="F95" s="41">
        <v>0</v>
      </c>
      <c r="G95" s="41">
        <f t="shared" si="1"/>
        <v>0</v>
      </c>
    </row>
    <row r="96" spans="1:7" ht="15" customHeight="1" x14ac:dyDescent="0.25">
      <c r="A96" s="20">
        <v>16371</v>
      </c>
      <c r="B96" s="44" t="s">
        <v>608</v>
      </c>
      <c r="C96" s="48" t="s">
        <v>179</v>
      </c>
      <c r="D96" s="45">
        <v>0</v>
      </c>
      <c r="E96" s="41">
        <v>107390</v>
      </c>
      <c r="F96" s="41">
        <v>0</v>
      </c>
      <c r="G96" s="41">
        <f t="shared" si="1"/>
        <v>0</v>
      </c>
    </row>
    <row r="97" spans="1:7" ht="15" customHeight="1" x14ac:dyDescent="0.25">
      <c r="A97" s="20">
        <v>17183</v>
      </c>
      <c r="B97" s="44" t="s">
        <v>242</v>
      </c>
      <c r="C97" s="48" t="s">
        <v>170</v>
      </c>
      <c r="D97" s="45">
        <v>2</v>
      </c>
      <c r="E97" s="41">
        <v>9557256</v>
      </c>
      <c r="F97" s="41">
        <v>0</v>
      </c>
      <c r="G97" s="41">
        <f t="shared" si="1"/>
        <v>0</v>
      </c>
    </row>
    <row r="98" spans="1:7" ht="15" customHeight="1" x14ac:dyDescent="0.25">
      <c r="A98" s="14">
        <v>1915</v>
      </c>
      <c r="B98" s="47" t="s">
        <v>243</v>
      </c>
      <c r="C98" s="48" t="s">
        <v>170</v>
      </c>
      <c r="D98" s="49">
        <v>2</v>
      </c>
      <c r="E98" s="41">
        <v>6019102</v>
      </c>
      <c r="F98" s="41">
        <v>0</v>
      </c>
      <c r="G98" s="41">
        <f t="shared" si="1"/>
        <v>0</v>
      </c>
    </row>
    <row r="99" spans="1:7" ht="15" customHeight="1" x14ac:dyDescent="0.25">
      <c r="A99" s="20">
        <v>17877</v>
      </c>
      <c r="B99" s="44" t="s">
        <v>244</v>
      </c>
      <c r="C99" s="48" t="s">
        <v>189</v>
      </c>
      <c r="D99" s="46">
        <v>0</v>
      </c>
      <c r="E99" s="41">
        <v>48326</v>
      </c>
      <c r="F99" s="41">
        <v>0</v>
      </c>
      <c r="G99" s="41">
        <f t="shared" si="1"/>
        <v>0</v>
      </c>
    </row>
    <row r="100" spans="1:7" ht="15" customHeight="1" x14ac:dyDescent="0.25">
      <c r="A100" s="20">
        <v>19058</v>
      </c>
      <c r="B100" s="44" t="s">
        <v>609</v>
      </c>
      <c r="C100" s="48" t="s">
        <v>170</v>
      </c>
      <c r="D100" s="46">
        <v>1</v>
      </c>
      <c r="E100" s="41">
        <v>300692</v>
      </c>
      <c r="F100" s="41">
        <v>0</v>
      </c>
      <c r="G100" s="41">
        <f t="shared" si="1"/>
        <v>0</v>
      </c>
    </row>
    <row r="101" spans="1:7" ht="15" customHeight="1" x14ac:dyDescent="0.25">
      <c r="A101" s="14">
        <v>1918</v>
      </c>
      <c r="B101" s="47" t="s">
        <v>610</v>
      </c>
      <c r="C101" s="48" t="s">
        <v>170</v>
      </c>
      <c r="D101" s="49">
        <v>17</v>
      </c>
      <c r="E101" s="41">
        <v>414203</v>
      </c>
      <c r="F101" s="41">
        <v>0</v>
      </c>
      <c r="G101" s="41">
        <f t="shared" si="1"/>
        <v>0</v>
      </c>
    </row>
    <row r="102" spans="1:7" ht="15" customHeight="1" x14ac:dyDescent="0.25">
      <c r="A102" s="20">
        <v>17184</v>
      </c>
      <c r="B102" s="44" t="s">
        <v>611</v>
      </c>
      <c r="C102" s="48" t="s">
        <v>172</v>
      </c>
      <c r="D102" s="45">
        <v>0</v>
      </c>
      <c r="E102" s="42">
        <v>486691</v>
      </c>
      <c r="F102" s="41">
        <v>0</v>
      </c>
      <c r="G102" s="41">
        <f t="shared" si="1"/>
        <v>0</v>
      </c>
    </row>
    <row r="103" spans="1:7" ht="15" customHeight="1" x14ac:dyDescent="0.25">
      <c r="A103" s="14">
        <v>16305</v>
      </c>
      <c r="B103" s="47" t="s">
        <v>612</v>
      </c>
      <c r="C103" s="48" t="s">
        <v>170</v>
      </c>
      <c r="D103" s="49">
        <v>1</v>
      </c>
      <c r="E103" s="42">
        <v>193087</v>
      </c>
      <c r="F103" s="41">
        <v>0</v>
      </c>
      <c r="G103" s="41">
        <f t="shared" si="1"/>
        <v>0</v>
      </c>
    </row>
    <row r="104" spans="1:7" ht="29.25" customHeight="1" x14ac:dyDescent="0.25">
      <c r="A104" s="14">
        <v>17144</v>
      </c>
      <c r="B104" s="47" t="s">
        <v>245</v>
      </c>
      <c r="C104" s="48"/>
      <c r="D104" s="49">
        <v>3</v>
      </c>
      <c r="E104" s="41">
        <v>26418</v>
      </c>
      <c r="F104" s="41">
        <v>0</v>
      </c>
      <c r="G104" s="41">
        <f t="shared" si="1"/>
        <v>0</v>
      </c>
    </row>
    <row r="105" spans="1:7" ht="24" customHeight="1" x14ac:dyDescent="0.25">
      <c r="A105" s="14">
        <v>17185</v>
      </c>
      <c r="B105" s="47" t="s">
        <v>246</v>
      </c>
      <c r="C105" s="48"/>
      <c r="D105" s="49">
        <v>0</v>
      </c>
      <c r="E105" s="41">
        <v>29103</v>
      </c>
      <c r="F105" s="41">
        <v>0</v>
      </c>
      <c r="G105" s="41">
        <f t="shared" si="1"/>
        <v>0</v>
      </c>
    </row>
    <row r="106" spans="1:7" ht="24" customHeight="1" x14ac:dyDescent="0.25">
      <c r="A106" s="20">
        <v>17145</v>
      </c>
      <c r="B106" s="67" t="s">
        <v>613</v>
      </c>
      <c r="C106" s="48" t="s">
        <v>179</v>
      </c>
      <c r="D106" s="45">
        <v>0</v>
      </c>
      <c r="E106" s="41">
        <v>82046</v>
      </c>
      <c r="F106" s="41">
        <v>0</v>
      </c>
      <c r="G106" s="41">
        <f t="shared" si="1"/>
        <v>0</v>
      </c>
    </row>
    <row r="107" spans="1:7" ht="24" customHeight="1" x14ac:dyDescent="0.25">
      <c r="A107" s="14">
        <v>11225</v>
      </c>
      <c r="B107" s="47" t="s">
        <v>247</v>
      </c>
      <c r="C107" s="48" t="s">
        <v>170</v>
      </c>
      <c r="D107" s="49">
        <v>5</v>
      </c>
      <c r="E107" s="41">
        <v>181331</v>
      </c>
      <c r="F107" s="41">
        <v>0</v>
      </c>
      <c r="G107" s="41">
        <f t="shared" si="1"/>
        <v>0</v>
      </c>
    </row>
    <row r="108" spans="1:7" ht="24" customHeight="1" x14ac:dyDescent="0.25">
      <c r="A108" s="14">
        <v>17147</v>
      </c>
      <c r="B108" s="47" t="s">
        <v>614</v>
      </c>
      <c r="C108" s="48" t="s">
        <v>179</v>
      </c>
      <c r="D108" s="49">
        <v>3</v>
      </c>
      <c r="E108" s="41">
        <v>277174</v>
      </c>
      <c r="F108" s="41">
        <v>0</v>
      </c>
      <c r="G108" s="41">
        <f t="shared" si="1"/>
        <v>0</v>
      </c>
    </row>
    <row r="109" spans="1:7" ht="19.5" customHeight="1" x14ac:dyDescent="0.25">
      <c r="A109" s="20">
        <v>17878</v>
      </c>
      <c r="B109" s="44" t="s">
        <v>248</v>
      </c>
      <c r="C109" s="48" t="s">
        <v>230</v>
      </c>
      <c r="D109" s="46">
        <v>7</v>
      </c>
      <c r="E109" s="41">
        <v>52621</v>
      </c>
      <c r="F109" s="41">
        <v>0</v>
      </c>
      <c r="G109" s="41">
        <f t="shared" si="1"/>
        <v>0</v>
      </c>
    </row>
    <row r="110" spans="1:7" ht="20.25" customHeight="1" x14ac:dyDescent="0.25">
      <c r="A110" s="14">
        <v>16339</v>
      </c>
      <c r="B110" s="47" t="s">
        <v>615</v>
      </c>
      <c r="C110" s="48" t="s">
        <v>185</v>
      </c>
      <c r="D110" s="49">
        <v>7</v>
      </c>
      <c r="E110" s="41">
        <v>29210</v>
      </c>
      <c r="F110" s="41">
        <v>0</v>
      </c>
      <c r="G110" s="41">
        <f t="shared" si="1"/>
        <v>0</v>
      </c>
    </row>
    <row r="111" spans="1:7" ht="20.25" customHeight="1" x14ac:dyDescent="0.25">
      <c r="A111" s="14">
        <v>17146</v>
      </c>
      <c r="B111" s="47" t="s">
        <v>249</v>
      </c>
      <c r="C111" s="48" t="s">
        <v>179</v>
      </c>
      <c r="D111" s="49">
        <v>1</v>
      </c>
      <c r="E111" s="41">
        <v>20885</v>
      </c>
      <c r="F111" s="41">
        <v>0</v>
      </c>
      <c r="G111" s="41">
        <f t="shared" si="1"/>
        <v>0</v>
      </c>
    </row>
    <row r="112" spans="1:7" ht="20.25" customHeight="1" x14ac:dyDescent="0.25">
      <c r="A112" s="14">
        <v>17148</v>
      </c>
      <c r="B112" s="47" t="s">
        <v>250</v>
      </c>
      <c r="C112" s="48" t="s">
        <v>170</v>
      </c>
      <c r="D112" s="49">
        <v>5</v>
      </c>
      <c r="E112" s="42">
        <v>118236</v>
      </c>
      <c r="F112" s="41">
        <v>0</v>
      </c>
      <c r="G112" s="41">
        <f t="shared" si="1"/>
        <v>0</v>
      </c>
    </row>
    <row r="113" spans="1:7" ht="34.5" customHeight="1" x14ac:dyDescent="0.25">
      <c r="A113" s="14">
        <v>16399</v>
      </c>
      <c r="B113" s="47" t="s">
        <v>616</v>
      </c>
      <c r="C113" s="49" t="s">
        <v>172</v>
      </c>
      <c r="D113" s="49">
        <v>1</v>
      </c>
      <c r="E113" s="42">
        <v>68842</v>
      </c>
      <c r="F113" s="41">
        <v>0</v>
      </c>
      <c r="G113" s="41">
        <f t="shared" si="1"/>
        <v>0</v>
      </c>
    </row>
    <row r="114" spans="1:7" ht="36.75" customHeight="1" x14ac:dyDescent="0.25">
      <c r="A114" s="14">
        <v>16340</v>
      </c>
      <c r="B114" s="47" t="s">
        <v>251</v>
      </c>
      <c r="C114" s="49" t="s">
        <v>179</v>
      </c>
      <c r="D114" s="49">
        <v>14</v>
      </c>
      <c r="E114" s="95">
        <v>35761</v>
      </c>
      <c r="F114" s="41">
        <v>0</v>
      </c>
      <c r="G114" s="41">
        <f t="shared" si="1"/>
        <v>0</v>
      </c>
    </row>
    <row r="115" spans="1:7" ht="33" customHeight="1" x14ac:dyDescent="0.25">
      <c r="A115" s="14">
        <v>11226</v>
      </c>
      <c r="B115" s="47" t="s">
        <v>252</v>
      </c>
      <c r="C115" s="49" t="s">
        <v>170</v>
      </c>
      <c r="D115" s="49">
        <v>8</v>
      </c>
      <c r="E115" s="42">
        <v>180093</v>
      </c>
      <c r="F115" s="41">
        <v>0</v>
      </c>
      <c r="G115" s="41">
        <f t="shared" si="1"/>
        <v>0</v>
      </c>
    </row>
    <row r="116" spans="1:7" ht="18" customHeight="1" x14ac:dyDescent="0.25">
      <c r="A116" s="14">
        <v>1933</v>
      </c>
      <c r="B116" s="47" t="s">
        <v>253</v>
      </c>
      <c r="C116" s="49" t="s">
        <v>170</v>
      </c>
      <c r="D116" s="49">
        <v>3</v>
      </c>
      <c r="E116" s="41">
        <v>92892</v>
      </c>
      <c r="F116" s="41">
        <v>0</v>
      </c>
      <c r="G116" s="41">
        <f t="shared" si="1"/>
        <v>0</v>
      </c>
    </row>
    <row r="117" spans="1:7" ht="24" customHeight="1" x14ac:dyDescent="0.25">
      <c r="A117" s="14">
        <v>16431</v>
      </c>
      <c r="B117" s="47" t="s">
        <v>254</v>
      </c>
      <c r="C117" s="49" t="s">
        <v>170</v>
      </c>
      <c r="D117" s="49">
        <v>8</v>
      </c>
      <c r="E117" s="41">
        <v>927549</v>
      </c>
      <c r="F117" s="41">
        <v>0</v>
      </c>
      <c r="G117" s="41">
        <f t="shared" si="1"/>
        <v>0</v>
      </c>
    </row>
    <row r="118" spans="1:7" ht="24" customHeight="1" x14ac:dyDescent="0.25">
      <c r="A118" s="14">
        <v>17150</v>
      </c>
      <c r="B118" s="47" t="s">
        <v>255</v>
      </c>
      <c r="C118" s="49" t="s">
        <v>170</v>
      </c>
      <c r="D118" s="48">
        <v>0</v>
      </c>
      <c r="E118" s="41">
        <v>359788</v>
      </c>
      <c r="F118" s="41">
        <v>0</v>
      </c>
      <c r="G118" s="41">
        <f t="shared" si="1"/>
        <v>0</v>
      </c>
    </row>
    <row r="119" spans="1:7" ht="24" customHeight="1" x14ac:dyDescent="0.25">
      <c r="A119" s="14">
        <v>1935</v>
      </c>
      <c r="B119" s="47" t="s">
        <v>256</v>
      </c>
      <c r="C119" s="49" t="s">
        <v>170</v>
      </c>
      <c r="D119" s="49">
        <v>4</v>
      </c>
      <c r="E119" s="41">
        <v>10786855</v>
      </c>
      <c r="F119" s="41">
        <v>0</v>
      </c>
      <c r="G119" s="41">
        <f t="shared" si="1"/>
        <v>0</v>
      </c>
    </row>
    <row r="120" spans="1:7" ht="24" customHeight="1" x14ac:dyDescent="0.25">
      <c r="A120" s="14">
        <v>19059</v>
      </c>
      <c r="B120" s="47" t="s">
        <v>485</v>
      </c>
      <c r="C120" s="49" t="s">
        <v>189</v>
      </c>
      <c r="D120" s="49">
        <v>1</v>
      </c>
      <c r="E120" s="41">
        <v>228096</v>
      </c>
      <c r="F120" s="41">
        <v>0</v>
      </c>
      <c r="G120" s="41">
        <f t="shared" si="1"/>
        <v>0</v>
      </c>
    </row>
    <row r="121" spans="1:7" ht="24" customHeight="1" x14ac:dyDescent="0.25">
      <c r="A121" s="14">
        <v>19060</v>
      </c>
      <c r="B121" s="47" t="s">
        <v>486</v>
      </c>
      <c r="C121" s="49" t="s">
        <v>189</v>
      </c>
      <c r="D121" s="49">
        <v>1</v>
      </c>
      <c r="E121" s="41">
        <v>622862</v>
      </c>
      <c r="F121" s="41">
        <v>0</v>
      </c>
      <c r="G121" s="41">
        <f t="shared" si="1"/>
        <v>0</v>
      </c>
    </row>
    <row r="122" spans="1:7" ht="24" customHeight="1" x14ac:dyDescent="0.25">
      <c r="A122" s="14">
        <v>16276</v>
      </c>
      <c r="B122" s="47" t="s">
        <v>617</v>
      </c>
      <c r="C122" s="49" t="s">
        <v>170</v>
      </c>
      <c r="D122" s="49">
        <v>1</v>
      </c>
      <c r="E122" s="41">
        <v>22542</v>
      </c>
      <c r="F122" s="41">
        <v>0</v>
      </c>
      <c r="G122" s="41">
        <f t="shared" si="1"/>
        <v>0</v>
      </c>
    </row>
    <row r="123" spans="1:7" ht="24" customHeight="1" x14ac:dyDescent="0.25">
      <c r="A123" s="14">
        <v>1938</v>
      </c>
      <c r="B123" s="47" t="s">
        <v>257</v>
      </c>
      <c r="C123" s="49" t="s">
        <v>170</v>
      </c>
      <c r="D123" s="49">
        <v>1</v>
      </c>
      <c r="E123" s="41">
        <v>8509</v>
      </c>
      <c r="F123" s="41">
        <v>0</v>
      </c>
      <c r="G123" s="41">
        <f t="shared" si="1"/>
        <v>0</v>
      </c>
    </row>
    <row r="124" spans="1:7" ht="24" customHeight="1" x14ac:dyDescent="0.25">
      <c r="A124" s="20">
        <v>17879</v>
      </c>
      <c r="B124" s="67" t="s">
        <v>258</v>
      </c>
      <c r="C124" s="49" t="s">
        <v>170</v>
      </c>
      <c r="D124" s="46">
        <v>0</v>
      </c>
      <c r="E124" s="41">
        <v>4510</v>
      </c>
      <c r="F124" s="41">
        <v>0</v>
      </c>
      <c r="G124" s="41">
        <f t="shared" si="1"/>
        <v>0</v>
      </c>
    </row>
    <row r="125" spans="1:7" ht="24" customHeight="1" x14ac:dyDescent="0.25">
      <c r="A125" s="20">
        <v>17880</v>
      </c>
      <c r="B125" s="67" t="s">
        <v>259</v>
      </c>
      <c r="C125" s="49" t="s">
        <v>172</v>
      </c>
      <c r="D125" s="46">
        <v>0</v>
      </c>
      <c r="E125" s="41">
        <v>28458</v>
      </c>
      <c r="F125" s="41">
        <v>0</v>
      </c>
      <c r="G125" s="41">
        <f t="shared" si="1"/>
        <v>0</v>
      </c>
    </row>
    <row r="126" spans="1:7" ht="18.75" customHeight="1" x14ac:dyDescent="0.25">
      <c r="A126" s="14">
        <v>1939</v>
      </c>
      <c r="B126" s="47" t="s">
        <v>260</v>
      </c>
      <c r="C126" s="49" t="s">
        <v>170</v>
      </c>
      <c r="D126" s="49">
        <v>3</v>
      </c>
      <c r="E126" s="41">
        <v>5636</v>
      </c>
      <c r="F126" s="41">
        <v>0</v>
      </c>
      <c r="G126" s="41">
        <f t="shared" si="1"/>
        <v>0</v>
      </c>
    </row>
    <row r="127" spans="1:7" ht="15.75" customHeight="1" x14ac:dyDescent="0.25">
      <c r="A127" s="14">
        <v>17186</v>
      </c>
      <c r="B127" s="47" t="s">
        <v>618</v>
      </c>
      <c r="C127" s="49" t="s">
        <v>172</v>
      </c>
      <c r="D127" s="48">
        <v>1</v>
      </c>
      <c r="E127" s="41">
        <v>493779</v>
      </c>
      <c r="F127" s="41">
        <v>0</v>
      </c>
      <c r="G127" s="41">
        <f t="shared" si="1"/>
        <v>0</v>
      </c>
    </row>
    <row r="128" spans="1:7" ht="15.75" customHeight="1" x14ac:dyDescent="0.25">
      <c r="A128" s="14">
        <v>1943</v>
      </c>
      <c r="B128" s="47" t="s">
        <v>261</v>
      </c>
      <c r="C128" s="49" t="s">
        <v>170</v>
      </c>
      <c r="D128" s="49">
        <v>1</v>
      </c>
      <c r="E128" s="42">
        <v>1058114</v>
      </c>
      <c r="F128" s="41">
        <v>0</v>
      </c>
      <c r="G128" s="41">
        <f t="shared" si="1"/>
        <v>0</v>
      </c>
    </row>
    <row r="129" spans="1:7" ht="15.75" customHeight="1" x14ac:dyDescent="0.25">
      <c r="A129" s="14">
        <v>16341</v>
      </c>
      <c r="B129" s="47" t="s">
        <v>262</v>
      </c>
      <c r="C129" s="49" t="s">
        <v>170</v>
      </c>
      <c r="D129" s="49">
        <v>5</v>
      </c>
      <c r="E129" s="42">
        <v>1235408</v>
      </c>
      <c r="F129" s="41">
        <v>0</v>
      </c>
      <c r="G129" s="41">
        <f t="shared" si="1"/>
        <v>0</v>
      </c>
    </row>
    <row r="130" spans="1:7" ht="15.75" customHeight="1" x14ac:dyDescent="0.25">
      <c r="A130" s="14">
        <v>1948</v>
      </c>
      <c r="B130" s="47" t="s">
        <v>619</v>
      </c>
      <c r="C130" s="49" t="s">
        <v>170</v>
      </c>
      <c r="D130" s="49">
        <v>1</v>
      </c>
      <c r="E130" s="41">
        <v>203099</v>
      </c>
      <c r="F130" s="41">
        <v>0</v>
      </c>
      <c r="G130" s="41">
        <f t="shared" si="1"/>
        <v>0</v>
      </c>
    </row>
    <row r="131" spans="1:7" ht="15.75" customHeight="1" x14ac:dyDescent="0.25">
      <c r="A131" s="14">
        <v>16278</v>
      </c>
      <c r="B131" s="47" t="s">
        <v>263</v>
      </c>
      <c r="C131" s="49" t="s">
        <v>170</v>
      </c>
      <c r="D131" s="49">
        <v>1</v>
      </c>
      <c r="E131" s="41">
        <v>55521</v>
      </c>
      <c r="F131" s="41">
        <v>0</v>
      </c>
      <c r="G131" s="41">
        <f t="shared" si="1"/>
        <v>0</v>
      </c>
    </row>
    <row r="132" spans="1:7" ht="15.75" customHeight="1" x14ac:dyDescent="0.25">
      <c r="A132" s="14">
        <v>16395</v>
      </c>
      <c r="B132" s="47" t="s">
        <v>620</v>
      </c>
      <c r="C132" s="49" t="s">
        <v>170</v>
      </c>
      <c r="D132" s="49">
        <v>1</v>
      </c>
      <c r="E132" s="42">
        <v>73777</v>
      </c>
      <c r="F132" s="41">
        <v>0</v>
      </c>
      <c r="G132" s="41">
        <f t="shared" si="1"/>
        <v>0</v>
      </c>
    </row>
    <row r="133" spans="1:7" ht="15.75" customHeight="1" x14ac:dyDescent="0.25">
      <c r="A133" s="14">
        <v>16279</v>
      </c>
      <c r="B133" s="47" t="s">
        <v>264</v>
      </c>
      <c r="C133" s="49" t="s">
        <v>170</v>
      </c>
      <c r="D133" s="49">
        <v>1</v>
      </c>
      <c r="E133" s="42">
        <v>5746</v>
      </c>
      <c r="F133" s="41">
        <v>0</v>
      </c>
      <c r="G133" s="41">
        <f t="shared" ref="G133:G196" si="2">D133*F133</f>
        <v>0</v>
      </c>
    </row>
    <row r="134" spans="1:7" ht="15.75" customHeight="1" x14ac:dyDescent="0.25">
      <c r="A134" s="14">
        <v>16378</v>
      </c>
      <c r="B134" s="50" t="s">
        <v>265</v>
      </c>
      <c r="C134" s="49" t="s">
        <v>170</v>
      </c>
      <c r="D134" s="49">
        <v>9</v>
      </c>
      <c r="E134" s="42">
        <v>8913</v>
      </c>
      <c r="F134" s="41">
        <v>0</v>
      </c>
      <c r="G134" s="41">
        <f t="shared" si="2"/>
        <v>0</v>
      </c>
    </row>
    <row r="135" spans="1:7" ht="15.75" customHeight="1" x14ac:dyDescent="0.25">
      <c r="A135" s="20">
        <v>17881</v>
      </c>
      <c r="B135" s="38" t="s">
        <v>621</v>
      </c>
      <c r="C135" s="49" t="s">
        <v>179</v>
      </c>
      <c r="D135" s="46">
        <v>0</v>
      </c>
      <c r="E135" s="41">
        <v>44567</v>
      </c>
      <c r="F135" s="41">
        <v>0</v>
      </c>
      <c r="G135" s="41">
        <f t="shared" si="2"/>
        <v>0</v>
      </c>
    </row>
    <row r="136" spans="1:7" ht="16.5" customHeight="1" x14ac:dyDescent="0.25">
      <c r="A136" s="14">
        <v>17187</v>
      </c>
      <c r="B136" s="50" t="s">
        <v>266</v>
      </c>
      <c r="C136" s="49" t="s">
        <v>189</v>
      </c>
      <c r="D136" s="48">
        <v>3</v>
      </c>
      <c r="E136" s="41">
        <v>3921668</v>
      </c>
      <c r="F136" s="41">
        <v>0</v>
      </c>
      <c r="G136" s="41">
        <f t="shared" si="2"/>
        <v>0</v>
      </c>
    </row>
    <row r="137" spans="1:7" ht="15" customHeight="1" x14ac:dyDescent="0.25">
      <c r="A137" s="14">
        <v>1958</v>
      </c>
      <c r="B137" s="47" t="s">
        <v>267</v>
      </c>
      <c r="C137" s="49" t="s">
        <v>170</v>
      </c>
      <c r="D137" s="49">
        <v>0</v>
      </c>
      <c r="E137" s="42">
        <v>4241153</v>
      </c>
      <c r="F137" s="41">
        <v>0</v>
      </c>
      <c r="G137" s="41">
        <f t="shared" si="2"/>
        <v>0</v>
      </c>
    </row>
    <row r="138" spans="1:7" ht="15" customHeight="1" x14ac:dyDescent="0.25">
      <c r="A138" s="14">
        <v>16260</v>
      </c>
      <c r="B138" s="47" t="s">
        <v>268</v>
      </c>
      <c r="C138" s="49" t="s">
        <v>170</v>
      </c>
      <c r="D138" s="49">
        <v>3</v>
      </c>
      <c r="E138" s="42">
        <v>4539912</v>
      </c>
      <c r="F138" s="41">
        <v>0</v>
      </c>
      <c r="G138" s="41">
        <f t="shared" si="2"/>
        <v>0</v>
      </c>
    </row>
    <row r="139" spans="1:7" ht="15" customHeight="1" x14ac:dyDescent="0.25">
      <c r="A139" s="14">
        <v>16343</v>
      </c>
      <c r="B139" s="47" t="s">
        <v>269</v>
      </c>
      <c r="C139" s="49" t="s">
        <v>212</v>
      </c>
      <c r="D139" s="49">
        <v>0</v>
      </c>
      <c r="E139" s="41">
        <v>2849243</v>
      </c>
      <c r="F139" s="41">
        <v>0</v>
      </c>
      <c r="G139" s="41">
        <f t="shared" si="2"/>
        <v>0</v>
      </c>
    </row>
    <row r="140" spans="1:7" ht="15" customHeight="1" x14ac:dyDescent="0.25">
      <c r="A140" s="20">
        <v>16364</v>
      </c>
      <c r="B140" s="44" t="s">
        <v>622</v>
      </c>
      <c r="C140" s="49" t="s">
        <v>270</v>
      </c>
      <c r="D140" s="45">
        <v>0</v>
      </c>
      <c r="E140" s="41">
        <v>47359</v>
      </c>
      <c r="F140" s="41">
        <v>0</v>
      </c>
      <c r="G140" s="41">
        <f t="shared" si="2"/>
        <v>0</v>
      </c>
    </row>
    <row r="141" spans="1:7" ht="15" customHeight="1" x14ac:dyDescent="0.25">
      <c r="A141" s="14">
        <v>17152</v>
      </c>
      <c r="B141" s="47" t="s">
        <v>623</v>
      </c>
      <c r="C141" s="49"/>
      <c r="D141" s="49">
        <v>1</v>
      </c>
      <c r="E141" s="42">
        <v>7625</v>
      </c>
      <c r="F141" s="41">
        <v>0</v>
      </c>
      <c r="G141" s="41">
        <f t="shared" si="2"/>
        <v>0</v>
      </c>
    </row>
    <row r="142" spans="1:7" ht="15" customHeight="1" x14ac:dyDescent="0.25">
      <c r="A142" s="14">
        <v>1962</v>
      </c>
      <c r="B142" s="47" t="s">
        <v>624</v>
      </c>
      <c r="C142" s="49" t="s">
        <v>170</v>
      </c>
      <c r="D142" s="49">
        <v>3</v>
      </c>
      <c r="E142" s="41">
        <v>15581</v>
      </c>
      <c r="F142" s="41">
        <v>0</v>
      </c>
      <c r="G142" s="41">
        <f t="shared" si="2"/>
        <v>0</v>
      </c>
    </row>
    <row r="143" spans="1:7" ht="15" customHeight="1" x14ac:dyDescent="0.25">
      <c r="A143" s="7">
        <v>1968</v>
      </c>
      <c r="B143" s="50" t="s">
        <v>625</v>
      </c>
      <c r="C143" s="49" t="s">
        <v>170</v>
      </c>
      <c r="D143" s="49">
        <v>23</v>
      </c>
      <c r="E143" s="41">
        <v>116411</v>
      </c>
      <c r="F143" s="41">
        <v>0</v>
      </c>
      <c r="G143" s="41">
        <f t="shared" si="2"/>
        <v>0</v>
      </c>
    </row>
    <row r="144" spans="1:7" ht="15" customHeight="1" x14ac:dyDescent="0.25">
      <c r="A144" s="14">
        <v>1969</v>
      </c>
      <c r="B144" s="47" t="s">
        <v>626</v>
      </c>
      <c r="C144" s="49" t="s">
        <v>170</v>
      </c>
      <c r="D144" s="49">
        <v>7</v>
      </c>
      <c r="E144" s="41">
        <v>158568</v>
      </c>
      <c r="F144" s="41">
        <v>0</v>
      </c>
      <c r="G144" s="41">
        <f t="shared" si="2"/>
        <v>0</v>
      </c>
    </row>
    <row r="145" spans="1:7" ht="15" customHeight="1" x14ac:dyDescent="0.25">
      <c r="A145" s="20">
        <v>17882</v>
      </c>
      <c r="B145" s="38" t="s">
        <v>627</v>
      </c>
      <c r="C145" s="49" t="s">
        <v>170</v>
      </c>
      <c r="D145" s="46">
        <v>0</v>
      </c>
      <c r="E145" s="41">
        <v>14918</v>
      </c>
      <c r="F145" s="41">
        <v>0</v>
      </c>
      <c r="G145" s="41">
        <f t="shared" si="2"/>
        <v>0</v>
      </c>
    </row>
    <row r="146" spans="1:7" ht="15" customHeight="1" x14ac:dyDescent="0.25">
      <c r="A146" s="14">
        <v>1973</v>
      </c>
      <c r="B146" s="47" t="s">
        <v>271</v>
      </c>
      <c r="C146" s="49" t="s">
        <v>179</v>
      </c>
      <c r="D146" s="49">
        <v>15</v>
      </c>
      <c r="E146" s="42">
        <v>524815</v>
      </c>
      <c r="F146" s="41">
        <v>0</v>
      </c>
      <c r="G146" s="41">
        <f t="shared" si="2"/>
        <v>0</v>
      </c>
    </row>
    <row r="147" spans="1:7" ht="18.75" customHeight="1" x14ac:dyDescent="0.25">
      <c r="A147" s="14">
        <v>1975</v>
      </c>
      <c r="B147" s="47" t="s">
        <v>272</v>
      </c>
      <c r="C147" s="49" t="s">
        <v>185</v>
      </c>
      <c r="D147" s="49">
        <v>14</v>
      </c>
      <c r="E147" s="41">
        <v>394043</v>
      </c>
      <c r="F147" s="41">
        <v>0</v>
      </c>
      <c r="G147" s="41">
        <f t="shared" si="2"/>
        <v>0</v>
      </c>
    </row>
    <row r="148" spans="1:7" ht="18.75" customHeight="1" x14ac:dyDescent="0.25">
      <c r="A148" s="14">
        <v>17153</v>
      </c>
      <c r="B148" s="47" t="s">
        <v>273</v>
      </c>
      <c r="C148" s="49" t="s">
        <v>170</v>
      </c>
      <c r="D148" s="49">
        <v>3</v>
      </c>
      <c r="E148" s="41">
        <v>336453</v>
      </c>
      <c r="F148" s="41">
        <v>0</v>
      </c>
      <c r="G148" s="41">
        <f t="shared" si="2"/>
        <v>0</v>
      </c>
    </row>
    <row r="149" spans="1:7" ht="18.75" customHeight="1" x14ac:dyDescent="0.25">
      <c r="A149" s="14">
        <v>1976</v>
      </c>
      <c r="B149" s="47" t="s">
        <v>274</v>
      </c>
      <c r="C149" s="49" t="s">
        <v>170</v>
      </c>
      <c r="D149" s="49">
        <v>7</v>
      </c>
      <c r="E149" s="41">
        <v>196738</v>
      </c>
      <c r="F149" s="41">
        <v>0</v>
      </c>
      <c r="G149" s="41">
        <f t="shared" si="2"/>
        <v>0</v>
      </c>
    </row>
    <row r="150" spans="1:7" ht="18.75" customHeight="1" x14ac:dyDescent="0.25">
      <c r="A150" s="14">
        <v>16345</v>
      </c>
      <c r="B150" s="47" t="s">
        <v>628</v>
      </c>
      <c r="C150" s="49" t="s">
        <v>170</v>
      </c>
      <c r="D150" s="49">
        <v>4</v>
      </c>
      <c r="E150" s="42">
        <v>223801</v>
      </c>
      <c r="F150" s="41">
        <v>0</v>
      </c>
      <c r="G150" s="41">
        <f t="shared" si="2"/>
        <v>0</v>
      </c>
    </row>
    <row r="151" spans="1:7" ht="18.75" customHeight="1" x14ac:dyDescent="0.25">
      <c r="A151" s="14">
        <v>1977</v>
      </c>
      <c r="B151" s="47" t="s">
        <v>275</v>
      </c>
      <c r="C151" s="49" t="s">
        <v>170</v>
      </c>
      <c r="D151" s="49">
        <v>11</v>
      </c>
      <c r="E151" s="42">
        <v>639400</v>
      </c>
      <c r="F151" s="41">
        <v>0</v>
      </c>
      <c r="G151" s="41">
        <f t="shared" si="2"/>
        <v>0</v>
      </c>
    </row>
    <row r="152" spans="1:7" ht="18.75" customHeight="1" x14ac:dyDescent="0.25">
      <c r="A152" s="14">
        <v>1979</v>
      </c>
      <c r="B152" s="47" t="s">
        <v>276</v>
      </c>
      <c r="C152" s="49" t="s">
        <v>170</v>
      </c>
      <c r="D152" s="49">
        <v>6</v>
      </c>
      <c r="E152" s="42">
        <v>561650</v>
      </c>
      <c r="F152" s="41">
        <v>0</v>
      </c>
      <c r="G152" s="41">
        <f t="shared" si="2"/>
        <v>0</v>
      </c>
    </row>
    <row r="153" spans="1:7" ht="18.75" customHeight="1" x14ac:dyDescent="0.25">
      <c r="A153" s="14">
        <v>1985</v>
      </c>
      <c r="B153" s="47" t="s">
        <v>277</v>
      </c>
      <c r="C153" s="49" t="s">
        <v>170</v>
      </c>
      <c r="D153" s="48">
        <v>3</v>
      </c>
      <c r="E153" s="41">
        <v>155695</v>
      </c>
      <c r="F153" s="41">
        <v>0</v>
      </c>
      <c r="G153" s="41">
        <f t="shared" si="2"/>
        <v>0</v>
      </c>
    </row>
    <row r="154" spans="1:7" ht="18.75" customHeight="1" x14ac:dyDescent="0.25">
      <c r="A154" s="14">
        <v>16403</v>
      </c>
      <c r="B154" s="47" t="s">
        <v>629</v>
      </c>
      <c r="C154" s="49" t="s">
        <v>172</v>
      </c>
      <c r="D154" s="48">
        <v>0</v>
      </c>
      <c r="E154" s="42">
        <v>305632</v>
      </c>
      <c r="F154" s="41">
        <v>0</v>
      </c>
      <c r="G154" s="41">
        <f t="shared" si="2"/>
        <v>0</v>
      </c>
    </row>
    <row r="155" spans="1:7" ht="21.75" customHeight="1" x14ac:dyDescent="0.25">
      <c r="A155" s="14">
        <v>17188</v>
      </c>
      <c r="B155" s="47" t="s">
        <v>630</v>
      </c>
      <c r="C155" s="49" t="s">
        <v>172</v>
      </c>
      <c r="D155" s="48">
        <v>0</v>
      </c>
      <c r="E155" s="41">
        <v>104533</v>
      </c>
      <c r="F155" s="41">
        <v>0</v>
      </c>
      <c r="G155" s="41">
        <f t="shared" si="2"/>
        <v>0</v>
      </c>
    </row>
    <row r="156" spans="1:7" ht="21.75" customHeight="1" x14ac:dyDescent="0.25">
      <c r="A156" s="14">
        <v>16392</v>
      </c>
      <c r="B156" s="47" t="s">
        <v>278</v>
      </c>
      <c r="C156" s="49" t="s">
        <v>170</v>
      </c>
      <c r="D156" s="49">
        <v>3</v>
      </c>
      <c r="E156" s="41">
        <v>63253</v>
      </c>
      <c r="F156" s="41">
        <v>0</v>
      </c>
      <c r="G156" s="41">
        <f t="shared" si="2"/>
        <v>0</v>
      </c>
    </row>
    <row r="157" spans="1:7" ht="21.75" customHeight="1" x14ac:dyDescent="0.25">
      <c r="A157" s="14">
        <v>16384</v>
      </c>
      <c r="B157" s="47" t="s">
        <v>279</v>
      </c>
      <c r="C157" s="49" t="s">
        <v>170</v>
      </c>
      <c r="D157" s="49">
        <v>8</v>
      </c>
      <c r="E157" s="41">
        <v>151827</v>
      </c>
      <c r="F157" s="41">
        <v>0</v>
      </c>
      <c r="G157" s="41">
        <f t="shared" si="2"/>
        <v>0</v>
      </c>
    </row>
    <row r="158" spans="1:7" s="74" customFormat="1" ht="29.25" customHeight="1" x14ac:dyDescent="0.25">
      <c r="A158" s="14">
        <v>17168</v>
      </c>
      <c r="B158" s="47" t="s">
        <v>280</v>
      </c>
      <c r="C158" s="49" t="s">
        <v>170</v>
      </c>
      <c r="D158" s="48">
        <v>0</v>
      </c>
      <c r="E158" s="73">
        <v>834528</v>
      </c>
      <c r="F158" s="41">
        <v>0</v>
      </c>
      <c r="G158" s="41">
        <f t="shared" si="2"/>
        <v>0</v>
      </c>
    </row>
    <row r="159" spans="1:7" ht="21.75" customHeight="1" x14ac:dyDescent="0.25">
      <c r="A159" s="14">
        <v>1996</v>
      </c>
      <c r="B159" s="47" t="s">
        <v>281</v>
      </c>
      <c r="C159" s="49" t="s">
        <v>170</v>
      </c>
      <c r="D159" s="49">
        <v>1</v>
      </c>
      <c r="E159" s="42">
        <v>282328</v>
      </c>
      <c r="F159" s="41">
        <v>0</v>
      </c>
      <c r="G159" s="41">
        <f t="shared" si="2"/>
        <v>0</v>
      </c>
    </row>
    <row r="160" spans="1:7" ht="15" customHeight="1" x14ac:dyDescent="0.25">
      <c r="A160" s="14">
        <v>17167</v>
      </c>
      <c r="B160" s="47" t="s">
        <v>427</v>
      </c>
      <c r="C160" s="49" t="s">
        <v>170</v>
      </c>
      <c r="D160" s="49">
        <v>3</v>
      </c>
      <c r="E160" s="42">
        <v>657227</v>
      </c>
      <c r="F160" s="41">
        <v>0</v>
      </c>
      <c r="G160" s="41">
        <f t="shared" si="2"/>
        <v>0</v>
      </c>
    </row>
    <row r="161" spans="1:7" ht="15" customHeight="1" x14ac:dyDescent="0.25">
      <c r="A161" s="20">
        <v>17883</v>
      </c>
      <c r="B161" s="44" t="s">
        <v>282</v>
      </c>
      <c r="C161" s="49" t="s">
        <v>172</v>
      </c>
      <c r="D161" s="46">
        <v>0</v>
      </c>
      <c r="E161" s="41">
        <v>52192</v>
      </c>
      <c r="F161" s="41">
        <v>0</v>
      </c>
      <c r="G161" s="41">
        <f t="shared" si="2"/>
        <v>0</v>
      </c>
    </row>
    <row r="162" spans="1:7" ht="21.75" customHeight="1" x14ac:dyDescent="0.25">
      <c r="A162" s="14">
        <v>17154</v>
      </c>
      <c r="B162" s="47" t="s">
        <v>631</v>
      </c>
      <c r="C162" s="49" t="s">
        <v>170</v>
      </c>
      <c r="D162" s="49">
        <v>7</v>
      </c>
      <c r="E162" s="41">
        <v>2013885</v>
      </c>
      <c r="F162" s="41">
        <v>0</v>
      </c>
      <c r="G162" s="41">
        <f t="shared" si="2"/>
        <v>0</v>
      </c>
    </row>
    <row r="163" spans="1:7" ht="36.75" customHeight="1" x14ac:dyDescent="0.25">
      <c r="A163" s="14">
        <v>16346</v>
      </c>
      <c r="B163" s="47" t="s">
        <v>283</v>
      </c>
      <c r="C163" s="49" t="s">
        <v>170</v>
      </c>
      <c r="D163" s="49">
        <v>7</v>
      </c>
      <c r="E163" s="73">
        <v>63759</v>
      </c>
      <c r="F163" s="41">
        <v>0</v>
      </c>
      <c r="G163" s="41">
        <f t="shared" si="2"/>
        <v>0</v>
      </c>
    </row>
    <row r="164" spans="1:7" ht="21.75" customHeight="1" x14ac:dyDescent="0.25">
      <c r="A164" s="20">
        <v>17884</v>
      </c>
      <c r="B164" s="44" t="s">
        <v>284</v>
      </c>
      <c r="C164" s="49" t="s">
        <v>170</v>
      </c>
      <c r="D164" s="46">
        <v>0</v>
      </c>
      <c r="E164" s="41">
        <v>45416</v>
      </c>
      <c r="F164" s="41">
        <v>0</v>
      </c>
      <c r="G164" s="41">
        <f t="shared" si="2"/>
        <v>0</v>
      </c>
    </row>
    <row r="165" spans="1:7" ht="21.75" customHeight="1" x14ac:dyDescent="0.25">
      <c r="A165" s="14">
        <v>16347</v>
      </c>
      <c r="B165" s="47" t="s">
        <v>285</v>
      </c>
      <c r="C165" s="49" t="s">
        <v>170</v>
      </c>
      <c r="D165" s="48">
        <v>0</v>
      </c>
      <c r="E165" s="41">
        <v>154642</v>
      </c>
      <c r="F165" s="41">
        <v>0</v>
      </c>
      <c r="G165" s="41">
        <f t="shared" si="2"/>
        <v>0</v>
      </c>
    </row>
    <row r="166" spans="1:7" ht="21.75" customHeight="1" x14ac:dyDescent="0.25">
      <c r="A166" s="14">
        <v>2016</v>
      </c>
      <c r="B166" s="47" t="s">
        <v>286</v>
      </c>
      <c r="C166" s="49" t="s">
        <v>170</v>
      </c>
      <c r="D166" s="49">
        <v>15</v>
      </c>
      <c r="E166" s="41">
        <v>51655</v>
      </c>
      <c r="F166" s="41">
        <v>0</v>
      </c>
      <c r="G166" s="41">
        <f t="shared" si="2"/>
        <v>0</v>
      </c>
    </row>
    <row r="167" spans="1:7" ht="21.75" customHeight="1" x14ac:dyDescent="0.25">
      <c r="A167" s="14">
        <v>2000</v>
      </c>
      <c r="B167" s="47" t="s">
        <v>287</v>
      </c>
      <c r="C167" s="49" t="s">
        <v>170</v>
      </c>
      <c r="D167" s="49">
        <v>8</v>
      </c>
      <c r="E167" s="41">
        <v>2428790</v>
      </c>
      <c r="F167" s="41">
        <v>0</v>
      </c>
      <c r="G167" s="41">
        <f t="shared" si="2"/>
        <v>0</v>
      </c>
    </row>
    <row r="168" spans="1:7" ht="21.75" customHeight="1" x14ac:dyDescent="0.25">
      <c r="A168" s="14">
        <v>2002</v>
      </c>
      <c r="B168" s="47" t="s">
        <v>288</v>
      </c>
      <c r="C168" s="49" t="s">
        <v>170</v>
      </c>
      <c r="D168" s="49">
        <v>8</v>
      </c>
      <c r="E168" s="41">
        <v>3233893</v>
      </c>
      <c r="F168" s="41">
        <v>0</v>
      </c>
      <c r="G168" s="41">
        <f t="shared" si="2"/>
        <v>0</v>
      </c>
    </row>
    <row r="169" spans="1:7" ht="15" customHeight="1" x14ac:dyDescent="0.25">
      <c r="A169" s="20">
        <v>17885</v>
      </c>
      <c r="B169" s="38" t="s">
        <v>289</v>
      </c>
      <c r="C169" s="49" t="s">
        <v>172</v>
      </c>
      <c r="D169" s="46">
        <v>0</v>
      </c>
      <c r="E169" s="41">
        <v>44567</v>
      </c>
      <c r="F169" s="41">
        <v>0</v>
      </c>
      <c r="G169" s="41">
        <f t="shared" si="2"/>
        <v>0</v>
      </c>
    </row>
    <row r="170" spans="1:7" ht="21.75" customHeight="1" x14ac:dyDescent="0.25">
      <c r="A170" s="14">
        <v>17156</v>
      </c>
      <c r="B170" s="47" t="s">
        <v>632</v>
      </c>
      <c r="C170" s="49" t="s">
        <v>170</v>
      </c>
      <c r="D170" s="49">
        <v>0</v>
      </c>
      <c r="E170" s="41">
        <v>599131</v>
      </c>
      <c r="F170" s="41">
        <v>0</v>
      </c>
      <c r="G170" s="41">
        <f t="shared" si="2"/>
        <v>0</v>
      </c>
    </row>
    <row r="171" spans="1:7" ht="21.75" customHeight="1" x14ac:dyDescent="0.25">
      <c r="A171" s="14">
        <v>16394</v>
      </c>
      <c r="B171" s="47" t="s">
        <v>633</v>
      </c>
      <c r="C171" s="49" t="s">
        <v>170</v>
      </c>
      <c r="D171" s="49">
        <v>1</v>
      </c>
      <c r="E171" s="41">
        <v>620016</v>
      </c>
      <c r="F171" s="41">
        <v>0</v>
      </c>
      <c r="G171" s="41">
        <f t="shared" si="2"/>
        <v>0</v>
      </c>
    </row>
    <row r="172" spans="1:7" ht="21.75" customHeight="1" x14ac:dyDescent="0.25">
      <c r="A172" s="14">
        <v>16348</v>
      </c>
      <c r="B172" s="47" t="s">
        <v>290</v>
      </c>
      <c r="C172" s="49" t="s">
        <v>170</v>
      </c>
      <c r="D172" s="49">
        <v>4</v>
      </c>
      <c r="E172" s="41">
        <v>49722</v>
      </c>
      <c r="F172" s="41">
        <v>0</v>
      </c>
      <c r="G172" s="41">
        <f t="shared" si="2"/>
        <v>0</v>
      </c>
    </row>
    <row r="173" spans="1:7" ht="21.75" customHeight="1" x14ac:dyDescent="0.25">
      <c r="A173" s="14">
        <v>17157</v>
      </c>
      <c r="B173" s="47" t="s">
        <v>291</v>
      </c>
      <c r="C173" s="49" t="s">
        <v>170</v>
      </c>
      <c r="D173" s="49">
        <v>1</v>
      </c>
      <c r="E173" s="41">
        <v>44567</v>
      </c>
      <c r="F173" s="41">
        <v>0</v>
      </c>
      <c r="G173" s="41">
        <f t="shared" si="2"/>
        <v>0</v>
      </c>
    </row>
    <row r="174" spans="1:7" ht="21.75" customHeight="1" x14ac:dyDescent="0.25">
      <c r="A174" s="14">
        <v>11227</v>
      </c>
      <c r="B174" s="47" t="s">
        <v>292</v>
      </c>
      <c r="C174" s="49" t="s">
        <v>170</v>
      </c>
      <c r="D174" s="49">
        <v>0</v>
      </c>
      <c r="E174" s="42">
        <v>24310</v>
      </c>
      <c r="F174" s="41">
        <v>0</v>
      </c>
      <c r="G174" s="41">
        <f t="shared" si="2"/>
        <v>0</v>
      </c>
    </row>
    <row r="175" spans="1:7" ht="30" customHeight="1" x14ac:dyDescent="0.25">
      <c r="A175" s="14">
        <v>16391</v>
      </c>
      <c r="B175" s="47" t="s">
        <v>293</v>
      </c>
      <c r="C175" s="49" t="s">
        <v>170</v>
      </c>
      <c r="D175" s="48">
        <v>1</v>
      </c>
      <c r="E175" s="41">
        <v>46285</v>
      </c>
      <c r="F175" s="41">
        <v>0</v>
      </c>
      <c r="G175" s="41">
        <f t="shared" si="2"/>
        <v>0</v>
      </c>
    </row>
    <row r="176" spans="1:7" ht="21.75" customHeight="1" x14ac:dyDescent="0.25">
      <c r="A176" s="14">
        <v>2013</v>
      </c>
      <c r="B176" s="47" t="s">
        <v>634</v>
      </c>
      <c r="C176" s="49" t="s">
        <v>170</v>
      </c>
      <c r="D176" s="49">
        <v>3</v>
      </c>
      <c r="E176" s="41">
        <v>68407</v>
      </c>
      <c r="F176" s="41">
        <v>0</v>
      </c>
      <c r="G176" s="41">
        <f t="shared" si="2"/>
        <v>0</v>
      </c>
    </row>
    <row r="177" spans="1:7" ht="21.75" customHeight="1" x14ac:dyDescent="0.25">
      <c r="A177" s="14">
        <v>16349</v>
      </c>
      <c r="B177" s="47" t="s">
        <v>294</v>
      </c>
      <c r="C177" s="49" t="s">
        <v>189</v>
      </c>
      <c r="D177" s="49">
        <v>7</v>
      </c>
      <c r="E177" s="41">
        <v>933394</v>
      </c>
      <c r="F177" s="41">
        <v>0</v>
      </c>
      <c r="G177" s="41">
        <f t="shared" si="2"/>
        <v>0</v>
      </c>
    </row>
    <row r="178" spans="1:7" ht="21.75" customHeight="1" x14ac:dyDescent="0.25">
      <c r="A178" s="14">
        <v>16442</v>
      </c>
      <c r="B178" s="47" t="s">
        <v>295</v>
      </c>
      <c r="C178" s="49" t="s">
        <v>170</v>
      </c>
      <c r="D178" s="49">
        <v>5</v>
      </c>
      <c r="E178" s="41">
        <v>566423</v>
      </c>
      <c r="F178" s="41">
        <v>0</v>
      </c>
      <c r="G178" s="41">
        <f t="shared" si="2"/>
        <v>0</v>
      </c>
    </row>
    <row r="179" spans="1:7" ht="21.75" customHeight="1" x14ac:dyDescent="0.25">
      <c r="A179" s="14">
        <v>16419</v>
      </c>
      <c r="B179" s="47" t="s">
        <v>296</v>
      </c>
      <c r="C179" s="49" t="s">
        <v>172</v>
      </c>
      <c r="D179" s="48">
        <v>0</v>
      </c>
      <c r="E179" s="41">
        <v>102987</v>
      </c>
      <c r="F179" s="41">
        <v>0</v>
      </c>
      <c r="G179" s="41">
        <f t="shared" si="2"/>
        <v>0</v>
      </c>
    </row>
    <row r="180" spans="1:7" ht="21.75" customHeight="1" x14ac:dyDescent="0.25">
      <c r="A180" s="14">
        <v>16281</v>
      </c>
      <c r="B180" s="47" t="s">
        <v>298</v>
      </c>
      <c r="C180" s="49" t="s">
        <v>170</v>
      </c>
      <c r="D180" s="49">
        <v>10</v>
      </c>
      <c r="E180" s="42">
        <v>96700</v>
      </c>
      <c r="F180" s="41">
        <v>0</v>
      </c>
      <c r="G180" s="41">
        <f t="shared" si="2"/>
        <v>0</v>
      </c>
    </row>
    <row r="181" spans="1:7" ht="21.75" customHeight="1" x14ac:dyDescent="0.25">
      <c r="A181" s="14">
        <v>16405</v>
      </c>
      <c r="B181" s="47" t="s">
        <v>299</v>
      </c>
      <c r="C181" s="49" t="s">
        <v>170</v>
      </c>
      <c r="D181" s="49">
        <v>1</v>
      </c>
      <c r="E181" s="41">
        <v>6741</v>
      </c>
      <c r="F181" s="41">
        <v>0</v>
      </c>
      <c r="G181" s="41">
        <f t="shared" si="2"/>
        <v>0</v>
      </c>
    </row>
    <row r="182" spans="1:7" ht="21.75" customHeight="1" x14ac:dyDescent="0.25">
      <c r="A182" s="14">
        <v>16351</v>
      </c>
      <c r="B182" s="47" t="s">
        <v>300</v>
      </c>
      <c r="C182" s="49" t="s">
        <v>185</v>
      </c>
      <c r="D182" s="49">
        <v>3</v>
      </c>
      <c r="E182" s="42">
        <v>2470</v>
      </c>
      <c r="F182" s="41">
        <v>0</v>
      </c>
      <c r="G182" s="41">
        <f t="shared" si="2"/>
        <v>0</v>
      </c>
    </row>
    <row r="183" spans="1:7" ht="21.75" customHeight="1" x14ac:dyDescent="0.25">
      <c r="A183" s="14">
        <v>16406</v>
      </c>
      <c r="B183" s="47" t="s">
        <v>301</v>
      </c>
      <c r="C183" s="49" t="s">
        <v>185</v>
      </c>
      <c r="D183" s="49">
        <v>0</v>
      </c>
      <c r="E183" s="42">
        <v>3114</v>
      </c>
      <c r="F183" s="41">
        <v>0</v>
      </c>
      <c r="G183" s="41">
        <f t="shared" si="2"/>
        <v>0</v>
      </c>
    </row>
    <row r="184" spans="1:7" ht="21.75" customHeight="1" x14ac:dyDescent="0.25">
      <c r="A184" s="14">
        <v>16408</v>
      </c>
      <c r="B184" s="47" t="s">
        <v>302</v>
      </c>
      <c r="C184" s="49" t="s">
        <v>185</v>
      </c>
      <c r="D184" s="49">
        <v>0</v>
      </c>
      <c r="E184" s="41">
        <v>6078</v>
      </c>
      <c r="F184" s="41">
        <v>0</v>
      </c>
      <c r="G184" s="41">
        <f t="shared" si="2"/>
        <v>0</v>
      </c>
    </row>
    <row r="185" spans="1:7" ht="21.75" customHeight="1" x14ac:dyDescent="0.25">
      <c r="A185" s="14">
        <v>16409</v>
      </c>
      <c r="B185" s="47" t="s">
        <v>303</v>
      </c>
      <c r="C185" s="49" t="s">
        <v>185</v>
      </c>
      <c r="D185" s="49">
        <v>0</v>
      </c>
      <c r="E185" s="41">
        <v>7183</v>
      </c>
      <c r="F185" s="41">
        <v>0</v>
      </c>
      <c r="G185" s="41">
        <f t="shared" si="2"/>
        <v>0</v>
      </c>
    </row>
    <row r="186" spans="1:7" ht="18" customHeight="1" x14ac:dyDescent="0.25">
      <c r="A186" s="14">
        <v>16410</v>
      </c>
      <c r="B186" s="50" t="s">
        <v>304</v>
      </c>
      <c r="C186" s="49" t="s">
        <v>170</v>
      </c>
      <c r="D186" s="49">
        <v>0</v>
      </c>
      <c r="E186" s="42">
        <v>5584</v>
      </c>
      <c r="F186" s="41">
        <v>0</v>
      </c>
      <c r="G186" s="41">
        <f t="shared" si="2"/>
        <v>0</v>
      </c>
    </row>
    <row r="187" spans="1:7" ht="18" customHeight="1" x14ac:dyDescent="0.25">
      <c r="A187" s="20">
        <v>17886</v>
      </c>
      <c r="B187" s="38" t="s">
        <v>305</v>
      </c>
      <c r="C187" s="49" t="s">
        <v>172</v>
      </c>
      <c r="D187" s="46">
        <v>0</v>
      </c>
      <c r="E187" s="41">
        <v>13260</v>
      </c>
      <c r="F187" s="41">
        <v>0</v>
      </c>
      <c r="G187" s="41">
        <f t="shared" si="2"/>
        <v>0</v>
      </c>
    </row>
    <row r="188" spans="1:7" ht="18" customHeight="1" x14ac:dyDescent="0.25">
      <c r="A188" s="20">
        <v>17887</v>
      </c>
      <c r="B188" s="38" t="s">
        <v>635</v>
      </c>
      <c r="C188" s="49" t="s">
        <v>172</v>
      </c>
      <c r="D188" s="46">
        <v>0</v>
      </c>
      <c r="E188" s="41">
        <v>5370</v>
      </c>
      <c r="F188" s="41">
        <v>0</v>
      </c>
      <c r="G188" s="41">
        <f t="shared" si="2"/>
        <v>0</v>
      </c>
    </row>
    <row r="189" spans="1:7" ht="18" customHeight="1" x14ac:dyDescent="0.25">
      <c r="A189" s="14">
        <v>2025</v>
      </c>
      <c r="B189" s="50" t="s">
        <v>306</v>
      </c>
      <c r="C189" s="49" t="s">
        <v>170</v>
      </c>
      <c r="D189" s="48">
        <v>0</v>
      </c>
      <c r="E189" s="41">
        <v>112047</v>
      </c>
      <c r="F189" s="41">
        <v>0</v>
      </c>
      <c r="G189" s="41">
        <f t="shared" si="2"/>
        <v>0</v>
      </c>
    </row>
    <row r="190" spans="1:7" ht="18" customHeight="1" x14ac:dyDescent="0.25">
      <c r="A190" s="14">
        <v>17159</v>
      </c>
      <c r="B190" s="50" t="s">
        <v>307</v>
      </c>
      <c r="C190" s="49" t="s">
        <v>185</v>
      </c>
      <c r="D190" s="49">
        <v>4</v>
      </c>
      <c r="E190" s="42">
        <v>539527</v>
      </c>
      <c r="F190" s="41">
        <v>0</v>
      </c>
      <c r="G190" s="41">
        <f t="shared" si="2"/>
        <v>0</v>
      </c>
    </row>
    <row r="191" spans="1:7" ht="18" customHeight="1" x14ac:dyDescent="0.25">
      <c r="A191" s="20">
        <v>17888</v>
      </c>
      <c r="B191" s="38" t="s">
        <v>308</v>
      </c>
      <c r="C191" s="49" t="s">
        <v>172</v>
      </c>
      <c r="D191" s="46">
        <v>0</v>
      </c>
      <c r="E191" s="41">
        <v>1503</v>
      </c>
      <c r="F191" s="41">
        <v>0</v>
      </c>
      <c r="G191" s="41">
        <f t="shared" si="2"/>
        <v>0</v>
      </c>
    </row>
    <row r="192" spans="1:7" ht="18" customHeight="1" x14ac:dyDescent="0.25">
      <c r="A192" s="14">
        <v>16357</v>
      </c>
      <c r="B192" s="50" t="s">
        <v>309</v>
      </c>
      <c r="C192" s="49" t="s">
        <v>179</v>
      </c>
      <c r="D192" s="49">
        <v>0</v>
      </c>
      <c r="E192" s="41">
        <v>967</v>
      </c>
      <c r="F192" s="41">
        <v>0</v>
      </c>
      <c r="G192" s="41">
        <f t="shared" si="2"/>
        <v>0</v>
      </c>
    </row>
    <row r="193" spans="1:7" ht="18" customHeight="1" x14ac:dyDescent="0.25">
      <c r="A193" s="7">
        <v>16358</v>
      </c>
      <c r="B193" s="47" t="s">
        <v>310</v>
      </c>
      <c r="C193" s="49" t="s">
        <v>170</v>
      </c>
      <c r="D193" s="49">
        <v>11</v>
      </c>
      <c r="E193" s="41">
        <v>2465674</v>
      </c>
      <c r="F193" s="41">
        <v>0</v>
      </c>
      <c r="G193" s="41">
        <f t="shared" si="2"/>
        <v>0</v>
      </c>
    </row>
    <row r="194" spans="1:7" ht="18" customHeight="1" x14ac:dyDescent="0.25">
      <c r="A194" s="7">
        <v>16443</v>
      </c>
      <c r="B194" s="47" t="s">
        <v>311</v>
      </c>
      <c r="C194" s="49" t="s">
        <v>170</v>
      </c>
      <c r="D194" s="48">
        <v>0</v>
      </c>
      <c r="E194" s="42">
        <v>3810842</v>
      </c>
      <c r="F194" s="41">
        <v>0</v>
      </c>
      <c r="G194" s="41">
        <f t="shared" si="2"/>
        <v>0</v>
      </c>
    </row>
    <row r="195" spans="1:7" ht="18" customHeight="1" x14ac:dyDescent="0.25">
      <c r="A195" s="7">
        <v>16265</v>
      </c>
      <c r="B195" s="47" t="s">
        <v>312</v>
      </c>
      <c r="C195" s="49" t="s">
        <v>170</v>
      </c>
      <c r="D195" s="49">
        <v>0</v>
      </c>
      <c r="E195" s="42">
        <v>3061152</v>
      </c>
      <c r="F195" s="41">
        <v>0</v>
      </c>
      <c r="G195" s="41">
        <f t="shared" si="2"/>
        <v>0</v>
      </c>
    </row>
    <row r="196" spans="1:7" ht="18" customHeight="1" x14ac:dyDescent="0.25">
      <c r="A196" s="7">
        <v>2038</v>
      </c>
      <c r="B196" s="47" t="s">
        <v>636</v>
      </c>
      <c r="C196" s="49" t="s">
        <v>170</v>
      </c>
      <c r="D196" s="49">
        <v>0</v>
      </c>
      <c r="E196" s="41">
        <v>31493</v>
      </c>
      <c r="F196" s="41">
        <v>0</v>
      </c>
      <c r="G196" s="41">
        <f t="shared" si="2"/>
        <v>0</v>
      </c>
    </row>
    <row r="197" spans="1:7" ht="18" customHeight="1" x14ac:dyDescent="0.25">
      <c r="A197" s="7">
        <v>2037</v>
      </c>
      <c r="B197" s="47" t="s">
        <v>637</v>
      </c>
      <c r="C197" s="49" t="s">
        <v>170</v>
      </c>
      <c r="D197" s="49">
        <v>6</v>
      </c>
      <c r="E197" s="41">
        <v>77750</v>
      </c>
      <c r="F197" s="41">
        <v>0</v>
      </c>
      <c r="G197" s="41">
        <f t="shared" ref="G197:G207" si="3">D197*F197</f>
        <v>0</v>
      </c>
    </row>
    <row r="198" spans="1:7" ht="18" customHeight="1" x14ac:dyDescent="0.25">
      <c r="A198" s="14">
        <v>16417</v>
      </c>
      <c r="B198" s="47" t="s">
        <v>638</v>
      </c>
      <c r="C198" s="49" t="s">
        <v>172</v>
      </c>
      <c r="D198" s="48">
        <v>0</v>
      </c>
      <c r="E198" s="42">
        <v>80006</v>
      </c>
      <c r="F198" s="41">
        <v>0</v>
      </c>
      <c r="G198" s="41">
        <f t="shared" si="3"/>
        <v>0</v>
      </c>
    </row>
    <row r="199" spans="1:7" ht="18" customHeight="1" x14ac:dyDescent="0.25">
      <c r="A199" s="14">
        <v>2040</v>
      </c>
      <c r="B199" s="47" t="s">
        <v>639</v>
      </c>
      <c r="C199" s="49" t="s">
        <v>170</v>
      </c>
      <c r="D199" s="49">
        <v>6</v>
      </c>
      <c r="E199" s="41">
        <v>106423</v>
      </c>
      <c r="F199" s="41">
        <v>0</v>
      </c>
      <c r="G199" s="41">
        <f t="shared" si="3"/>
        <v>0</v>
      </c>
    </row>
    <row r="200" spans="1:7" ht="18" customHeight="1" x14ac:dyDescent="0.25">
      <c r="A200" s="14">
        <v>16418</v>
      </c>
      <c r="B200" s="47" t="s">
        <v>640</v>
      </c>
      <c r="C200" s="49" t="s">
        <v>172</v>
      </c>
      <c r="D200" s="48">
        <v>0</v>
      </c>
      <c r="E200" s="41">
        <v>37018</v>
      </c>
      <c r="F200" s="41">
        <v>0</v>
      </c>
      <c r="G200" s="41">
        <f t="shared" si="3"/>
        <v>0</v>
      </c>
    </row>
    <row r="201" spans="1:7" ht="33" customHeight="1" x14ac:dyDescent="0.25">
      <c r="A201" s="14">
        <v>2042</v>
      </c>
      <c r="B201" s="47" t="s">
        <v>641</v>
      </c>
      <c r="C201" s="49" t="s">
        <v>185</v>
      </c>
      <c r="D201" s="49">
        <v>15</v>
      </c>
      <c r="E201" s="41">
        <v>922158</v>
      </c>
      <c r="F201" s="41">
        <v>0</v>
      </c>
      <c r="G201" s="41">
        <f t="shared" si="3"/>
        <v>0</v>
      </c>
    </row>
    <row r="202" spans="1:7" ht="18" customHeight="1" x14ac:dyDescent="0.25">
      <c r="A202" s="14">
        <v>16359</v>
      </c>
      <c r="B202" s="47" t="s">
        <v>642</v>
      </c>
      <c r="C202" s="49" t="s">
        <v>179</v>
      </c>
      <c r="D202" s="49">
        <v>3</v>
      </c>
      <c r="E202" s="41">
        <v>974349</v>
      </c>
      <c r="F202" s="41">
        <v>0</v>
      </c>
      <c r="G202" s="41">
        <f t="shared" si="3"/>
        <v>0</v>
      </c>
    </row>
    <row r="203" spans="1:7" ht="18" customHeight="1" x14ac:dyDescent="0.25">
      <c r="A203" s="14">
        <v>2047</v>
      </c>
      <c r="B203" s="47" t="s">
        <v>313</v>
      </c>
      <c r="C203" s="49" t="s">
        <v>170</v>
      </c>
      <c r="D203" s="49">
        <v>0</v>
      </c>
      <c r="E203" s="41">
        <v>51051</v>
      </c>
      <c r="F203" s="41">
        <v>0</v>
      </c>
      <c r="G203" s="41">
        <f t="shared" si="3"/>
        <v>0</v>
      </c>
    </row>
    <row r="204" spans="1:7" ht="18" customHeight="1" x14ac:dyDescent="0.25">
      <c r="A204" s="14">
        <v>16266</v>
      </c>
      <c r="B204" s="47" t="s">
        <v>314</v>
      </c>
      <c r="C204" s="49" t="s">
        <v>170</v>
      </c>
      <c r="D204" s="49">
        <v>4</v>
      </c>
      <c r="E204" s="41">
        <v>147739</v>
      </c>
      <c r="F204" s="41">
        <v>0</v>
      </c>
      <c r="G204" s="41">
        <f t="shared" si="3"/>
        <v>0</v>
      </c>
    </row>
    <row r="205" spans="1:7" ht="18" customHeight="1" x14ac:dyDescent="0.25">
      <c r="A205" s="20">
        <v>17889</v>
      </c>
      <c r="B205" s="38" t="s">
        <v>315</v>
      </c>
      <c r="C205" s="49" t="s">
        <v>212</v>
      </c>
      <c r="D205" s="46">
        <v>4</v>
      </c>
      <c r="E205" s="97">
        <v>522882</v>
      </c>
      <c r="F205" s="41">
        <v>0</v>
      </c>
      <c r="G205" s="41">
        <f t="shared" si="3"/>
        <v>0</v>
      </c>
    </row>
    <row r="206" spans="1:7" ht="18" customHeight="1" x14ac:dyDescent="0.25">
      <c r="A206" s="14">
        <v>16422</v>
      </c>
      <c r="B206" s="47" t="s">
        <v>316</v>
      </c>
      <c r="C206" s="49" t="s">
        <v>172</v>
      </c>
      <c r="D206" s="48">
        <v>0</v>
      </c>
      <c r="E206" s="42">
        <v>629305</v>
      </c>
      <c r="F206" s="41">
        <v>0</v>
      </c>
      <c r="G206" s="41">
        <f t="shared" si="3"/>
        <v>0</v>
      </c>
    </row>
    <row r="207" spans="1:7" ht="18" customHeight="1" x14ac:dyDescent="0.25">
      <c r="A207" s="14">
        <v>4803</v>
      </c>
      <c r="B207" s="47" t="s">
        <v>364</v>
      </c>
      <c r="C207" s="49" t="s">
        <v>170</v>
      </c>
      <c r="D207" s="48">
        <v>7</v>
      </c>
      <c r="E207" s="42">
        <v>190736</v>
      </c>
      <c r="F207" s="41">
        <v>0</v>
      </c>
      <c r="G207" s="41">
        <f t="shared" si="3"/>
        <v>0</v>
      </c>
    </row>
    <row r="208" spans="1:7" x14ac:dyDescent="0.25">
      <c r="A208" s="21"/>
      <c r="B208" s="22"/>
      <c r="C208" s="22"/>
      <c r="D208" s="23"/>
      <c r="F208" s="151" t="s">
        <v>479</v>
      </c>
      <c r="G208" s="142">
        <f>SUM(G4:G207)</f>
        <v>0</v>
      </c>
    </row>
    <row r="209" spans="1:7" x14ac:dyDescent="0.25">
      <c r="A209" s="21"/>
      <c r="B209" s="22"/>
      <c r="C209" s="22"/>
      <c r="D209" s="23"/>
      <c r="F209" s="119" t="s">
        <v>480</v>
      </c>
      <c r="G209" s="43">
        <f>G208*19%</f>
        <v>0</v>
      </c>
    </row>
    <row r="210" spans="1:7" x14ac:dyDescent="0.25">
      <c r="A210" s="21"/>
      <c r="B210" s="22"/>
      <c r="C210" s="22"/>
      <c r="D210" s="23"/>
      <c r="F210" s="119" t="s">
        <v>481</v>
      </c>
      <c r="G210" s="119">
        <f>G208+G209</f>
        <v>0</v>
      </c>
    </row>
    <row r="211" spans="1:7" x14ac:dyDescent="0.25">
      <c r="A211" s="21"/>
      <c r="B211" s="22"/>
      <c r="C211" s="22"/>
      <c r="D211" s="23"/>
    </row>
    <row r="212" spans="1:7" x14ac:dyDescent="0.25">
      <c r="A212" s="182" t="s">
        <v>575</v>
      </c>
      <c r="B212" s="182"/>
      <c r="C212" s="182"/>
      <c r="D212" s="182"/>
      <c r="G212" s="26"/>
    </row>
    <row r="213" spans="1:7" ht="23.25" customHeight="1" x14ac:dyDescent="0.25">
      <c r="A213" s="181" t="s">
        <v>422</v>
      </c>
      <c r="B213" s="181"/>
      <c r="C213" s="181"/>
      <c r="D213" s="181"/>
    </row>
    <row r="214" spans="1:7" ht="35.25" customHeight="1" x14ac:dyDescent="0.25">
      <c r="A214" s="184" t="s">
        <v>576</v>
      </c>
      <c r="B214" s="184"/>
      <c r="C214" s="184"/>
      <c r="D214" s="184"/>
      <c r="E214" s="150"/>
      <c r="F214" s="150"/>
    </row>
    <row r="215" spans="1:7" ht="34.5" customHeight="1" x14ac:dyDescent="0.25">
      <c r="A215" s="184" t="s">
        <v>423</v>
      </c>
      <c r="B215" s="184"/>
      <c r="C215" s="184"/>
      <c r="D215" s="184"/>
    </row>
    <row r="216" spans="1:7" ht="47.25" customHeight="1" x14ac:dyDescent="0.25">
      <c r="A216" s="169" t="s">
        <v>577</v>
      </c>
      <c r="B216" s="170"/>
      <c r="C216" s="170"/>
      <c r="D216" s="171"/>
    </row>
    <row r="217" spans="1:7" x14ac:dyDescent="0.25">
      <c r="A217" s="34"/>
      <c r="B217" s="34"/>
      <c r="C217" s="34"/>
      <c r="D217" s="34"/>
    </row>
  </sheetData>
  <mergeCells count="7">
    <mergeCell ref="A1:G1"/>
    <mergeCell ref="A2:G2"/>
    <mergeCell ref="A216:D216"/>
    <mergeCell ref="A213:D213"/>
    <mergeCell ref="A214:D214"/>
    <mergeCell ref="A215:D215"/>
    <mergeCell ref="A212:D2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101" zoomScale="80" zoomScaleNormal="80" workbookViewId="0">
      <selection activeCell="G119" sqref="G119"/>
    </sheetView>
  </sheetViews>
  <sheetFormatPr baseColWidth="10" defaultRowHeight="15" x14ac:dyDescent="0.25"/>
  <cols>
    <col min="1" max="1" width="11.42578125" style="25"/>
    <col min="2" max="2" width="63" style="25" customWidth="1"/>
    <col min="3" max="3" width="11.42578125" style="25"/>
    <col min="4" max="4" width="10.85546875" style="25" customWidth="1"/>
    <col min="5" max="6" width="14.140625" style="25" customWidth="1"/>
    <col min="7" max="7" width="14.5703125" style="25" customWidth="1"/>
    <col min="8" max="16384" width="11.42578125" style="25"/>
  </cols>
  <sheetData>
    <row r="1" spans="1:7" ht="15.75" x14ac:dyDescent="0.25">
      <c r="A1" s="168" t="s">
        <v>317</v>
      </c>
      <c r="B1" s="168"/>
      <c r="C1" s="168"/>
      <c r="D1" s="168"/>
      <c r="E1" s="168"/>
      <c r="F1" s="168"/>
      <c r="G1" s="168"/>
    </row>
    <row r="2" spans="1:7" ht="34.5" customHeight="1" x14ac:dyDescent="0.25">
      <c r="A2" s="183" t="s">
        <v>643</v>
      </c>
      <c r="B2" s="183"/>
      <c r="C2" s="183"/>
      <c r="D2" s="183"/>
      <c r="E2" s="183"/>
      <c r="F2" s="183"/>
      <c r="G2" s="183"/>
    </row>
    <row r="3" spans="1:7" ht="75.75" customHeight="1" x14ac:dyDescent="0.25">
      <c r="A3" s="1" t="s">
        <v>318</v>
      </c>
      <c r="B3" s="2" t="s">
        <v>319</v>
      </c>
      <c r="C3" s="1" t="s">
        <v>503</v>
      </c>
      <c r="D3" s="3" t="s">
        <v>320</v>
      </c>
      <c r="E3" s="122" t="s">
        <v>498</v>
      </c>
      <c r="F3" s="122" t="s">
        <v>482</v>
      </c>
      <c r="G3" s="122" t="s">
        <v>483</v>
      </c>
    </row>
    <row r="4" spans="1:7" x14ac:dyDescent="0.25">
      <c r="A4" s="53">
        <v>4800</v>
      </c>
      <c r="B4" s="55" t="s">
        <v>644</v>
      </c>
      <c r="C4" s="54" t="s">
        <v>322</v>
      </c>
      <c r="D4" s="54">
        <v>19</v>
      </c>
      <c r="E4" s="42">
        <v>122768</v>
      </c>
      <c r="F4" s="42">
        <v>0</v>
      </c>
      <c r="G4" s="42">
        <f>D4*F4</f>
        <v>0</v>
      </c>
    </row>
    <row r="5" spans="1:7" ht="30" x14ac:dyDescent="0.25">
      <c r="A5" s="53">
        <v>16994</v>
      </c>
      <c r="B5" s="55" t="s">
        <v>323</v>
      </c>
      <c r="C5" s="54" t="s">
        <v>230</v>
      </c>
      <c r="D5" s="54">
        <v>4</v>
      </c>
      <c r="E5" s="42">
        <v>69157</v>
      </c>
      <c r="F5" s="42">
        <v>0</v>
      </c>
      <c r="G5" s="42">
        <f t="shared" ref="G5:G68" si="0">D5*F5</f>
        <v>0</v>
      </c>
    </row>
    <row r="6" spans="1:7" x14ac:dyDescent="0.25">
      <c r="A6" s="53">
        <v>16283</v>
      </c>
      <c r="B6" s="55" t="s">
        <v>457</v>
      </c>
      <c r="C6" s="54" t="s">
        <v>322</v>
      </c>
      <c r="D6" s="54">
        <v>3</v>
      </c>
      <c r="E6" s="42">
        <v>30333</v>
      </c>
      <c r="F6" s="42">
        <v>0</v>
      </c>
      <c r="G6" s="42">
        <f t="shared" si="0"/>
        <v>0</v>
      </c>
    </row>
    <row r="7" spans="1:7" x14ac:dyDescent="0.25">
      <c r="A7" s="53">
        <v>4743</v>
      </c>
      <c r="B7" s="55" t="s">
        <v>324</v>
      </c>
      <c r="C7" s="54" t="s">
        <v>322</v>
      </c>
      <c r="D7" s="54">
        <v>1</v>
      </c>
      <c r="E7" s="42">
        <v>168318</v>
      </c>
      <c r="F7" s="42">
        <v>0</v>
      </c>
      <c r="G7" s="42">
        <f t="shared" si="0"/>
        <v>0</v>
      </c>
    </row>
    <row r="8" spans="1:7" ht="30" x14ac:dyDescent="0.25">
      <c r="A8" s="53">
        <v>16284</v>
      </c>
      <c r="B8" s="55" t="s">
        <v>645</v>
      </c>
      <c r="C8" s="54" t="s">
        <v>322</v>
      </c>
      <c r="D8" s="54">
        <v>0</v>
      </c>
      <c r="E8" s="42">
        <v>26768</v>
      </c>
      <c r="F8" s="42">
        <v>0</v>
      </c>
      <c r="G8" s="42">
        <f t="shared" si="0"/>
        <v>0</v>
      </c>
    </row>
    <row r="9" spans="1:7" x14ac:dyDescent="0.25">
      <c r="A9" s="53">
        <v>4745</v>
      </c>
      <c r="B9" s="55" t="s">
        <v>646</v>
      </c>
      <c r="C9" s="54" t="s">
        <v>322</v>
      </c>
      <c r="D9" s="54">
        <v>0</v>
      </c>
      <c r="E9" s="42">
        <v>187510</v>
      </c>
      <c r="F9" s="42">
        <v>0</v>
      </c>
      <c r="G9" s="42">
        <f t="shared" si="0"/>
        <v>0</v>
      </c>
    </row>
    <row r="10" spans="1:7" x14ac:dyDescent="0.25">
      <c r="A10" s="53">
        <v>4748</v>
      </c>
      <c r="B10" s="55" t="s">
        <v>325</v>
      </c>
      <c r="C10" s="54" t="s">
        <v>322</v>
      </c>
      <c r="D10" s="54">
        <v>1</v>
      </c>
      <c r="E10" s="42">
        <v>123200</v>
      </c>
      <c r="F10" s="42">
        <v>0</v>
      </c>
      <c r="G10" s="42">
        <f t="shared" si="0"/>
        <v>0</v>
      </c>
    </row>
    <row r="11" spans="1:7" x14ac:dyDescent="0.25">
      <c r="A11" s="53">
        <v>4750</v>
      </c>
      <c r="B11" s="55" t="s">
        <v>647</v>
      </c>
      <c r="C11" s="54" t="s">
        <v>322</v>
      </c>
      <c r="D11" s="54">
        <v>14</v>
      </c>
      <c r="E11" s="42">
        <v>218931</v>
      </c>
      <c r="F11" s="42">
        <v>0</v>
      </c>
      <c r="G11" s="42">
        <f t="shared" si="0"/>
        <v>0</v>
      </c>
    </row>
    <row r="12" spans="1:7" x14ac:dyDescent="0.25">
      <c r="A12" s="53">
        <v>4751</v>
      </c>
      <c r="B12" s="55" t="s">
        <v>648</v>
      </c>
      <c r="C12" s="54" t="s">
        <v>322</v>
      </c>
      <c r="D12" s="54">
        <v>4</v>
      </c>
      <c r="E12" s="42">
        <v>333349</v>
      </c>
      <c r="F12" s="42">
        <v>0</v>
      </c>
      <c r="G12" s="42">
        <f t="shared" si="0"/>
        <v>0</v>
      </c>
    </row>
    <row r="13" spans="1:7" x14ac:dyDescent="0.25">
      <c r="A13" s="20">
        <v>17890</v>
      </c>
      <c r="B13" s="145" t="s">
        <v>649</v>
      </c>
      <c r="C13" s="54" t="s">
        <v>321</v>
      </c>
      <c r="D13" s="52">
        <v>1</v>
      </c>
      <c r="E13" s="42">
        <v>341133</v>
      </c>
      <c r="F13" s="42">
        <v>0</v>
      </c>
      <c r="G13" s="42">
        <f t="shared" si="0"/>
        <v>0</v>
      </c>
    </row>
    <row r="14" spans="1:7" x14ac:dyDescent="0.25">
      <c r="A14" s="53">
        <v>4753</v>
      </c>
      <c r="B14" s="55" t="s">
        <v>326</v>
      </c>
      <c r="C14" s="54" t="s">
        <v>322</v>
      </c>
      <c r="D14" s="54">
        <v>5</v>
      </c>
      <c r="E14" s="42">
        <v>185304</v>
      </c>
      <c r="F14" s="42">
        <v>0</v>
      </c>
      <c r="G14" s="42">
        <f t="shared" si="0"/>
        <v>0</v>
      </c>
    </row>
    <row r="15" spans="1:7" x14ac:dyDescent="0.25">
      <c r="A15" s="53">
        <v>4754</v>
      </c>
      <c r="B15" s="55" t="s">
        <v>327</v>
      </c>
      <c r="C15" s="54" t="s">
        <v>322</v>
      </c>
      <c r="D15" s="54">
        <v>3</v>
      </c>
      <c r="E15" s="42">
        <v>93632</v>
      </c>
      <c r="F15" s="42">
        <v>0</v>
      </c>
      <c r="G15" s="42">
        <f t="shared" si="0"/>
        <v>0</v>
      </c>
    </row>
    <row r="16" spans="1:7" x14ac:dyDescent="0.25">
      <c r="A16" s="53">
        <v>16285</v>
      </c>
      <c r="B16" s="55" t="s">
        <v>650</v>
      </c>
      <c r="C16" s="54" t="s">
        <v>322</v>
      </c>
      <c r="D16" s="54">
        <v>8</v>
      </c>
      <c r="E16" s="42">
        <v>78523</v>
      </c>
      <c r="F16" s="42">
        <v>0</v>
      </c>
      <c r="G16" s="42">
        <f t="shared" si="0"/>
        <v>0</v>
      </c>
    </row>
    <row r="17" spans="1:7" x14ac:dyDescent="0.25">
      <c r="A17" s="53">
        <v>16286</v>
      </c>
      <c r="B17" s="55" t="s">
        <v>651</v>
      </c>
      <c r="C17" s="54" t="s">
        <v>322</v>
      </c>
      <c r="D17" s="54">
        <v>12</v>
      </c>
      <c r="E17" s="42">
        <v>101259</v>
      </c>
      <c r="F17" s="42">
        <v>0</v>
      </c>
      <c r="G17" s="42">
        <f t="shared" si="0"/>
        <v>0</v>
      </c>
    </row>
    <row r="18" spans="1:7" x14ac:dyDescent="0.25">
      <c r="A18" s="53">
        <v>4756</v>
      </c>
      <c r="B18" s="55" t="s">
        <v>328</v>
      </c>
      <c r="C18" s="54" t="s">
        <v>322</v>
      </c>
      <c r="D18" s="54">
        <v>10</v>
      </c>
      <c r="E18" s="42">
        <v>207474</v>
      </c>
      <c r="F18" s="42">
        <v>0</v>
      </c>
      <c r="G18" s="42">
        <f t="shared" si="0"/>
        <v>0</v>
      </c>
    </row>
    <row r="19" spans="1:7" x14ac:dyDescent="0.25">
      <c r="A19" s="53">
        <v>16309</v>
      </c>
      <c r="B19" s="55" t="s">
        <v>329</v>
      </c>
      <c r="C19" s="54" t="s">
        <v>212</v>
      </c>
      <c r="D19" s="54">
        <v>0</v>
      </c>
      <c r="E19" s="42">
        <v>45248</v>
      </c>
      <c r="F19" s="42">
        <v>0</v>
      </c>
      <c r="G19" s="42">
        <f t="shared" si="0"/>
        <v>0</v>
      </c>
    </row>
    <row r="20" spans="1:7" x14ac:dyDescent="0.25">
      <c r="A20" s="53">
        <v>4757</v>
      </c>
      <c r="B20" s="55" t="s">
        <v>330</v>
      </c>
      <c r="C20" s="54" t="s">
        <v>322</v>
      </c>
      <c r="D20" s="54">
        <v>0</v>
      </c>
      <c r="E20" s="42">
        <v>125776</v>
      </c>
      <c r="F20" s="42">
        <v>0</v>
      </c>
      <c r="G20" s="42">
        <f t="shared" si="0"/>
        <v>0</v>
      </c>
    </row>
    <row r="21" spans="1:7" x14ac:dyDescent="0.25">
      <c r="A21" s="53">
        <v>4758</v>
      </c>
      <c r="B21" s="55" t="s">
        <v>331</v>
      </c>
      <c r="C21" s="54" t="s">
        <v>322</v>
      </c>
      <c r="D21" s="54">
        <v>9</v>
      </c>
      <c r="E21" s="42">
        <v>180671</v>
      </c>
      <c r="F21" s="42">
        <v>0</v>
      </c>
      <c r="G21" s="42">
        <f t="shared" si="0"/>
        <v>0</v>
      </c>
    </row>
    <row r="22" spans="1:7" x14ac:dyDescent="0.25">
      <c r="A22" s="53">
        <v>4742</v>
      </c>
      <c r="B22" s="55" t="s">
        <v>332</v>
      </c>
      <c r="C22" s="54" t="s">
        <v>322</v>
      </c>
      <c r="D22" s="54">
        <v>7</v>
      </c>
      <c r="E22" s="42">
        <v>110096</v>
      </c>
      <c r="F22" s="42">
        <v>0</v>
      </c>
      <c r="G22" s="42">
        <f t="shared" si="0"/>
        <v>0</v>
      </c>
    </row>
    <row r="23" spans="1:7" x14ac:dyDescent="0.25">
      <c r="A23" s="53">
        <v>4761</v>
      </c>
      <c r="B23" s="55" t="s">
        <v>652</v>
      </c>
      <c r="C23" s="54" t="s">
        <v>322</v>
      </c>
      <c r="D23" s="54">
        <v>8</v>
      </c>
      <c r="E23" s="42">
        <v>252424</v>
      </c>
      <c r="F23" s="42">
        <v>0</v>
      </c>
      <c r="G23" s="42">
        <f t="shared" si="0"/>
        <v>0</v>
      </c>
    </row>
    <row r="24" spans="1:7" x14ac:dyDescent="0.25">
      <c r="A24" s="53">
        <v>4762</v>
      </c>
      <c r="B24" s="55" t="s">
        <v>333</v>
      </c>
      <c r="C24" s="54" t="s">
        <v>322</v>
      </c>
      <c r="D24" s="54">
        <v>7</v>
      </c>
      <c r="E24" s="42">
        <v>146496</v>
      </c>
      <c r="F24" s="42">
        <v>0</v>
      </c>
      <c r="G24" s="42">
        <f t="shared" si="0"/>
        <v>0</v>
      </c>
    </row>
    <row r="25" spans="1:7" x14ac:dyDescent="0.25">
      <c r="A25" s="53">
        <v>16989</v>
      </c>
      <c r="B25" s="55" t="s">
        <v>334</v>
      </c>
      <c r="C25" s="54" t="s">
        <v>321</v>
      </c>
      <c r="D25" s="54">
        <v>0</v>
      </c>
      <c r="E25" s="42">
        <v>79968</v>
      </c>
      <c r="F25" s="42">
        <v>0</v>
      </c>
      <c r="G25" s="42">
        <f t="shared" si="0"/>
        <v>0</v>
      </c>
    </row>
    <row r="26" spans="1:7" x14ac:dyDescent="0.25">
      <c r="A26" s="53">
        <v>4766</v>
      </c>
      <c r="B26" s="55" t="s">
        <v>335</v>
      </c>
      <c r="C26" s="54" t="s">
        <v>185</v>
      </c>
      <c r="D26" s="54">
        <v>13</v>
      </c>
      <c r="E26" s="42">
        <v>224681</v>
      </c>
      <c r="F26" s="42">
        <v>0</v>
      </c>
      <c r="G26" s="42">
        <f t="shared" si="0"/>
        <v>0</v>
      </c>
    </row>
    <row r="27" spans="1:7" x14ac:dyDescent="0.25">
      <c r="A27" s="53">
        <v>16287</v>
      </c>
      <c r="B27" s="55" t="s">
        <v>653</v>
      </c>
      <c r="C27" s="54" t="s">
        <v>322</v>
      </c>
      <c r="D27" s="54">
        <v>9</v>
      </c>
      <c r="E27" s="42">
        <v>90720</v>
      </c>
      <c r="F27" s="42">
        <v>0</v>
      </c>
      <c r="G27" s="42">
        <f t="shared" si="0"/>
        <v>0</v>
      </c>
    </row>
    <row r="28" spans="1:7" x14ac:dyDescent="0.25">
      <c r="A28" s="53">
        <v>16288</v>
      </c>
      <c r="B28" s="55" t="s">
        <v>336</v>
      </c>
      <c r="C28" s="54" t="s">
        <v>322</v>
      </c>
      <c r="D28" s="54">
        <v>0</v>
      </c>
      <c r="E28" s="42">
        <v>56474</v>
      </c>
      <c r="F28" s="42">
        <v>0</v>
      </c>
      <c r="G28" s="42">
        <f t="shared" si="0"/>
        <v>0</v>
      </c>
    </row>
    <row r="29" spans="1:7" x14ac:dyDescent="0.25">
      <c r="A29" s="53">
        <v>16289</v>
      </c>
      <c r="B29" s="55" t="s">
        <v>337</v>
      </c>
      <c r="C29" s="54" t="s">
        <v>322</v>
      </c>
      <c r="D29" s="54">
        <v>6</v>
      </c>
      <c r="E29" s="42">
        <v>56474</v>
      </c>
      <c r="F29" s="42">
        <v>0</v>
      </c>
      <c r="G29" s="42">
        <f t="shared" si="0"/>
        <v>0</v>
      </c>
    </row>
    <row r="30" spans="1:7" x14ac:dyDescent="0.25">
      <c r="A30" s="20">
        <v>17891</v>
      </c>
      <c r="B30" s="145" t="s">
        <v>338</v>
      </c>
      <c r="C30" s="54" t="s">
        <v>321</v>
      </c>
      <c r="D30" s="52">
        <v>0</v>
      </c>
      <c r="E30" s="42">
        <v>85467</v>
      </c>
      <c r="F30" s="42">
        <v>0</v>
      </c>
      <c r="G30" s="42">
        <f t="shared" si="0"/>
        <v>0</v>
      </c>
    </row>
    <row r="31" spans="1:7" x14ac:dyDescent="0.25">
      <c r="A31" s="20">
        <v>17892</v>
      </c>
      <c r="B31" s="145" t="s">
        <v>339</v>
      </c>
      <c r="C31" s="54" t="s">
        <v>322</v>
      </c>
      <c r="D31" s="52">
        <v>4</v>
      </c>
      <c r="E31" s="42">
        <v>49635</v>
      </c>
      <c r="F31" s="42">
        <v>0</v>
      </c>
      <c r="G31" s="42">
        <f t="shared" si="0"/>
        <v>0</v>
      </c>
    </row>
    <row r="32" spans="1:7" x14ac:dyDescent="0.25">
      <c r="A32" s="53">
        <v>4769</v>
      </c>
      <c r="B32" s="55" t="s">
        <v>340</v>
      </c>
      <c r="C32" s="54" t="s">
        <v>322</v>
      </c>
      <c r="D32" s="54">
        <v>6</v>
      </c>
      <c r="E32" s="42">
        <v>142688</v>
      </c>
      <c r="F32" s="42">
        <v>0</v>
      </c>
      <c r="G32" s="42">
        <f t="shared" si="0"/>
        <v>0</v>
      </c>
    </row>
    <row r="33" spans="1:7" x14ac:dyDescent="0.25">
      <c r="A33" s="53">
        <v>4770</v>
      </c>
      <c r="B33" s="55" t="s">
        <v>654</v>
      </c>
      <c r="C33" s="54" t="s">
        <v>322</v>
      </c>
      <c r="D33" s="54">
        <v>7</v>
      </c>
      <c r="E33" s="42">
        <v>197106</v>
      </c>
      <c r="F33" s="42">
        <v>0</v>
      </c>
      <c r="G33" s="42">
        <f t="shared" si="0"/>
        <v>0</v>
      </c>
    </row>
    <row r="34" spans="1:7" x14ac:dyDescent="0.25">
      <c r="A34" s="53">
        <v>16987</v>
      </c>
      <c r="B34" s="55" t="s">
        <v>655</v>
      </c>
      <c r="C34" s="54" t="s">
        <v>321</v>
      </c>
      <c r="D34" s="54">
        <v>0</v>
      </c>
      <c r="E34" s="42">
        <v>391885</v>
      </c>
      <c r="F34" s="42">
        <v>0</v>
      </c>
      <c r="G34" s="42">
        <f t="shared" si="0"/>
        <v>0</v>
      </c>
    </row>
    <row r="35" spans="1:7" x14ac:dyDescent="0.25">
      <c r="A35" s="20">
        <v>17893</v>
      </c>
      <c r="B35" s="145" t="s">
        <v>656</v>
      </c>
      <c r="C35" s="54" t="s">
        <v>322</v>
      </c>
      <c r="D35" s="52">
        <v>1</v>
      </c>
      <c r="E35" s="42">
        <v>212800</v>
      </c>
      <c r="F35" s="42">
        <v>0</v>
      </c>
      <c r="G35" s="42">
        <f t="shared" si="0"/>
        <v>0</v>
      </c>
    </row>
    <row r="36" spans="1:7" x14ac:dyDescent="0.25">
      <c r="A36" s="20">
        <v>17894</v>
      </c>
      <c r="B36" s="145" t="s">
        <v>657</v>
      </c>
      <c r="C36" s="54" t="s">
        <v>322</v>
      </c>
      <c r="D36" s="52">
        <v>0</v>
      </c>
      <c r="E36" s="42">
        <v>77210</v>
      </c>
      <c r="F36" s="42">
        <v>0</v>
      </c>
      <c r="G36" s="42">
        <f t="shared" si="0"/>
        <v>0</v>
      </c>
    </row>
    <row r="37" spans="1:7" x14ac:dyDescent="0.25">
      <c r="A37" s="53">
        <v>4771</v>
      </c>
      <c r="B37" s="55" t="s">
        <v>341</v>
      </c>
      <c r="C37" s="54" t="s">
        <v>322</v>
      </c>
      <c r="D37" s="54">
        <v>7</v>
      </c>
      <c r="E37" s="42">
        <v>86464</v>
      </c>
      <c r="F37" s="42">
        <v>0</v>
      </c>
      <c r="G37" s="42">
        <f t="shared" si="0"/>
        <v>0</v>
      </c>
    </row>
    <row r="38" spans="1:7" x14ac:dyDescent="0.25">
      <c r="A38" s="53">
        <v>4772</v>
      </c>
      <c r="B38" s="55" t="s">
        <v>342</v>
      </c>
      <c r="C38" s="54" t="s">
        <v>322</v>
      </c>
      <c r="D38" s="54">
        <v>0</v>
      </c>
      <c r="E38" s="42">
        <v>69776</v>
      </c>
      <c r="F38" s="42">
        <v>0</v>
      </c>
      <c r="G38" s="42">
        <f t="shared" si="0"/>
        <v>0</v>
      </c>
    </row>
    <row r="39" spans="1:7" x14ac:dyDescent="0.25">
      <c r="A39" s="53">
        <v>16291</v>
      </c>
      <c r="B39" s="55" t="s">
        <v>343</v>
      </c>
      <c r="C39" s="54" t="s">
        <v>322</v>
      </c>
      <c r="D39" s="54">
        <v>0</v>
      </c>
      <c r="E39" s="42">
        <v>46592</v>
      </c>
      <c r="F39" s="42">
        <v>0</v>
      </c>
      <c r="G39" s="42">
        <f t="shared" si="0"/>
        <v>0</v>
      </c>
    </row>
    <row r="40" spans="1:7" x14ac:dyDescent="0.25">
      <c r="A40" s="53">
        <v>16292</v>
      </c>
      <c r="B40" s="55" t="s">
        <v>344</v>
      </c>
      <c r="C40" s="54" t="s">
        <v>322</v>
      </c>
      <c r="D40" s="54">
        <v>0</v>
      </c>
      <c r="E40" s="42">
        <v>63837</v>
      </c>
      <c r="F40" s="42">
        <v>0</v>
      </c>
      <c r="G40" s="42">
        <f t="shared" si="0"/>
        <v>0</v>
      </c>
    </row>
    <row r="41" spans="1:7" x14ac:dyDescent="0.25">
      <c r="A41" s="53">
        <v>4777</v>
      </c>
      <c r="B41" s="55" t="s">
        <v>345</v>
      </c>
      <c r="C41" s="54" t="s">
        <v>322</v>
      </c>
      <c r="D41" s="54">
        <v>5</v>
      </c>
      <c r="E41" s="42">
        <v>257109</v>
      </c>
      <c r="F41" s="42">
        <v>0</v>
      </c>
      <c r="G41" s="42">
        <f t="shared" si="0"/>
        <v>0</v>
      </c>
    </row>
    <row r="42" spans="1:7" x14ac:dyDescent="0.25">
      <c r="A42" s="53">
        <v>4778</v>
      </c>
      <c r="B42" s="55" t="s">
        <v>346</v>
      </c>
      <c r="C42" s="54" t="s">
        <v>322</v>
      </c>
      <c r="D42" s="54">
        <v>19</v>
      </c>
      <c r="E42" s="42">
        <v>134400</v>
      </c>
      <c r="F42" s="42">
        <v>0</v>
      </c>
      <c r="G42" s="42">
        <f t="shared" si="0"/>
        <v>0</v>
      </c>
    </row>
    <row r="43" spans="1:7" x14ac:dyDescent="0.25">
      <c r="A43" s="53">
        <v>4782</v>
      </c>
      <c r="B43" s="55" t="s">
        <v>347</v>
      </c>
      <c r="C43" s="54" t="s">
        <v>322</v>
      </c>
      <c r="D43" s="54">
        <v>16</v>
      </c>
      <c r="E43" s="42">
        <v>85635</v>
      </c>
      <c r="F43" s="42">
        <v>0</v>
      </c>
      <c r="G43" s="42">
        <f t="shared" si="0"/>
        <v>0</v>
      </c>
    </row>
    <row r="44" spans="1:7" x14ac:dyDescent="0.25">
      <c r="A44" s="53">
        <v>4785</v>
      </c>
      <c r="B44" s="55" t="s">
        <v>348</v>
      </c>
      <c r="C44" s="54" t="s">
        <v>322</v>
      </c>
      <c r="D44" s="54">
        <v>0</v>
      </c>
      <c r="E44" s="42">
        <v>85635</v>
      </c>
      <c r="F44" s="42">
        <v>0</v>
      </c>
      <c r="G44" s="42">
        <f t="shared" si="0"/>
        <v>0</v>
      </c>
    </row>
    <row r="45" spans="1:7" x14ac:dyDescent="0.25">
      <c r="A45" s="53">
        <v>4786</v>
      </c>
      <c r="B45" s="55" t="s">
        <v>349</v>
      </c>
      <c r="C45" s="54" t="s">
        <v>322</v>
      </c>
      <c r="D45" s="54">
        <v>16</v>
      </c>
      <c r="E45" s="42">
        <v>83899</v>
      </c>
      <c r="F45" s="42">
        <v>0</v>
      </c>
      <c r="G45" s="42">
        <f t="shared" si="0"/>
        <v>0</v>
      </c>
    </row>
    <row r="46" spans="1:7" x14ac:dyDescent="0.25">
      <c r="A46" s="53">
        <v>4787</v>
      </c>
      <c r="B46" s="55" t="s">
        <v>350</v>
      </c>
      <c r="C46" s="54" t="s">
        <v>322</v>
      </c>
      <c r="D46" s="54">
        <v>7</v>
      </c>
      <c r="E46" s="42">
        <v>83899</v>
      </c>
      <c r="F46" s="42">
        <v>0</v>
      </c>
      <c r="G46" s="42">
        <f t="shared" si="0"/>
        <v>0</v>
      </c>
    </row>
    <row r="47" spans="1:7" x14ac:dyDescent="0.25">
      <c r="A47" s="53">
        <v>4788</v>
      </c>
      <c r="B47" s="55" t="s">
        <v>351</v>
      </c>
      <c r="C47" s="54" t="s">
        <v>322</v>
      </c>
      <c r="D47" s="54">
        <v>4</v>
      </c>
      <c r="E47" s="42">
        <v>83899</v>
      </c>
      <c r="F47" s="42">
        <v>0</v>
      </c>
      <c r="G47" s="42">
        <f t="shared" si="0"/>
        <v>0</v>
      </c>
    </row>
    <row r="48" spans="1:7" x14ac:dyDescent="0.25">
      <c r="A48" s="53">
        <v>4789</v>
      </c>
      <c r="B48" s="55" t="s">
        <v>352</v>
      </c>
      <c r="C48" s="54" t="s">
        <v>322</v>
      </c>
      <c r="D48" s="54">
        <v>11</v>
      </c>
      <c r="E48" s="42">
        <v>85635</v>
      </c>
      <c r="F48" s="42">
        <v>0</v>
      </c>
      <c r="G48" s="42">
        <f t="shared" si="0"/>
        <v>0</v>
      </c>
    </row>
    <row r="49" spans="1:7" x14ac:dyDescent="0.25">
      <c r="A49" s="53">
        <v>4790</v>
      </c>
      <c r="B49" s="55" t="s">
        <v>353</v>
      </c>
      <c r="C49" s="54" t="s">
        <v>322</v>
      </c>
      <c r="D49" s="54">
        <v>6</v>
      </c>
      <c r="E49" s="42">
        <v>84851</v>
      </c>
      <c r="F49" s="42">
        <v>0</v>
      </c>
      <c r="G49" s="42">
        <f t="shared" si="0"/>
        <v>0</v>
      </c>
    </row>
    <row r="50" spans="1:7" x14ac:dyDescent="0.25">
      <c r="A50" s="53">
        <v>16293</v>
      </c>
      <c r="B50" s="55" t="s">
        <v>354</v>
      </c>
      <c r="C50" s="54" t="s">
        <v>322</v>
      </c>
      <c r="D50" s="54">
        <v>9</v>
      </c>
      <c r="E50" s="42">
        <v>80752</v>
      </c>
      <c r="F50" s="42">
        <v>0</v>
      </c>
      <c r="G50" s="42">
        <f t="shared" si="0"/>
        <v>0</v>
      </c>
    </row>
    <row r="51" spans="1:7" x14ac:dyDescent="0.25">
      <c r="A51" s="53">
        <v>4793</v>
      </c>
      <c r="B51" s="55" t="s">
        <v>355</v>
      </c>
      <c r="C51" s="54" t="s">
        <v>322</v>
      </c>
      <c r="D51" s="54">
        <v>1</v>
      </c>
      <c r="E51" s="42">
        <v>129272</v>
      </c>
      <c r="F51" s="42">
        <v>0</v>
      </c>
      <c r="G51" s="42">
        <f t="shared" si="0"/>
        <v>0</v>
      </c>
    </row>
    <row r="52" spans="1:7" x14ac:dyDescent="0.25">
      <c r="A52" s="53">
        <v>4794</v>
      </c>
      <c r="B52" s="55" t="s">
        <v>356</v>
      </c>
      <c r="C52" s="54" t="s">
        <v>322</v>
      </c>
      <c r="D52" s="54">
        <v>3</v>
      </c>
      <c r="E52" s="42">
        <v>92064</v>
      </c>
      <c r="F52" s="42">
        <v>0</v>
      </c>
      <c r="G52" s="42">
        <f t="shared" si="0"/>
        <v>0</v>
      </c>
    </row>
    <row r="53" spans="1:7" x14ac:dyDescent="0.25">
      <c r="A53" s="20">
        <v>17895</v>
      </c>
      <c r="B53" s="145" t="s">
        <v>658</v>
      </c>
      <c r="C53" s="54" t="s">
        <v>322</v>
      </c>
      <c r="D53" s="52">
        <v>0</v>
      </c>
      <c r="E53" s="42">
        <v>67200</v>
      </c>
      <c r="F53" s="42">
        <v>0</v>
      </c>
      <c r="G53" s="42">
        <f t="shared" si="0"/>
        <v>0</v>
      </c>
    </row>
    <row r="54" spans="1:7" x14ac:dyDescent="0.25">
      <c r="A54" s="53">
        <v>4795</v>
      </c>
      <c r="B54" s="55" t="s">
        <v>659</v>
      </c>
      <c r="C54" s="54" t="s">
        <v>322</v>
      </c>
      <c r="D54" s="54">
        <v>5</v>
      </c>
      <c r="E54" s="42">
        <v>164040</v>
      </c>
      <c r="F54" s="42">
        <v>0</v>
      </c>
      <c r="G54" s="42">
        <f t="shared" si="0"/>
        <v>0</v>
      </c>
    </row>
    <row r="55" spans="1:7" x14ac:dyDescent="0.25">
      <c r="A55" s="53">
        <v>4796</v>
      </c>
      <c r="B55" s="55" t="s">
        <v>357</v>
      </c>
      <c r="C55" s="54" t="s">
        <v>322</v>
      </c>
      <c r="D55" s="54">
        <v>17</v>
      </c>
      <c r="E55" s="42">
        <v>82320</v>
      </c>
      <c r="F55" s="42">
        <v>0</v>
      </c>
      <c r="G55" s="42">
        <f t="shared" si="0"/>
        <v>0</v>
      </c>
    </row>
    <row r="56" spans="1:7" x14ac:dyDescent="0.25">
      <c r="A56" s="20">
        <v>17896</v>
      </c>
      <c r="B56" s="145" t="s">
        <v>660</v>
      </c>
      <c r="C56" s="54" t="s">
        <v>212</v>
      </c>
      <c r="D56" s="52">
        <v>14</v>
      </c>
      <c r="E56" s="42">
        <v>57908</v>
      </c>
      <c r="F56" s="42">
        <v>0</v>
      </c>
      <c r="G56" s="42">
        <f t="shared" si="0"/>
        <v>0</v>
      </c>
    </row>
    <row r="57" spans="1:7" x14ac:dyDescent="0.25">
      <c r="A57" s="53">
        <v>4798</v>
      </c>
      <c r="B57" s="55" t="s">
        <v>359</v>
      </c>
      <c r="C57" s="54" t="s">
        <v>322</v>
      </c>
      <c r="D57" s="54">
        <v>0</v>
      </c>
      <c r="E57" s="42">
        <v>31667</v>
      </c>
      <c r="F57" s="42">
        <v>0</v>
      </c>
      <c r="G57" s="42">
        <f t="shared" si="0"/>
        <v>0</v>
      </c>
    </row>
    <row r="58" spans="1:7" x14ac:dyDescent="0.25">
      <c r="A58" s="53">
        <v>16294</v>
      </c>
      <c r="B58" s="55" t="s">
        <v>661</v>
      </c>
      <c r="C58" s="54" t="s">
        <v>322</v>
      </c>
      <c r="D58" s="54">
        <v>0</v>
      </c>
      <c r="E58" s="42">
        <v>22060</v>
      </c>
      <c r="F58" s="42">
        <v>0</v>
      </c>
      <c r="G58" s="42">
        <f t="shared" si="0"/>
        <v>0</v>
      </c>
    </row>
    <row r="59" spans="1:7" x14ac:dyDescent="0.25">
      <c r="A59" s="20">
        <v>17897</v>
      </c>
      <c r="B59" s="145" t="s">
        <v>662</v>
      </c>
      <c r="C59" s="54" t="s">
        <v>189</v>
      </c>
      <c r="D59" s="52">
        <v>4</v>
      </c>
      <c r="E59" s="42">
        <v>30333</v>
      </c>
      <c r="F59" s="42">
        <v>0</v>
      </c>
      <c r="G59" s="42">
        <f t="shared" si="0"/>
        <v>0</v>
      </c>
    </row>
    <row r="60" spans="1:7" x14ac:dyDescent="0.25">
      <c r="A60" s="53">
        <v>4801</v>
      </c>
      <c r="B60" s="55" t="s">
        <v>360</v>
      </c>
      <c r="C60" s="54" t="s">
        <v>322</v>
      </c>
      <c r="D60" s="54">
        <v>5</v>
      </c>
      <c r="E60" s="42">
        <v>86688</v>
      </c>
      <c r="F60" s="42">
        <v>0</v>
      </c>
      <c r="G60" s="42">
        <f t="shared" si="0"/>
        <v>0</v>
      </c>
    </row>
    <row r="61" spans="1:7" x14ac:dyDescent="0.25">
      <c r="A61" s="20">
        <v>17898</v>
      </c>
      <c r="B61" s="145" t="s">
        <v>360</v>
      </c>
      <c r="C61" s="54" t="s">
        <v>321</v>
      </c>
      <c r="D61" s="52">
        <v>0</v>
      </c>
      <c r="E61" s="42">
        <v>89600</v>
      </c>
      <c r="F61" s="42">
        <v>0</v>
      </c>
      <c r="G61" s="42">
        <f t="shared" si="0"/>
        <v>0</v>
      </c>
    </row>
    <row r="62" spans="1:7" x14ac:dyDescent="0.25">
      <c r="A62" s="20">
        <v>17899</v>
      </c>
      <c r="B62" s="145" t="s">
        <v>428</v>
      </c>
      <c r="C62" s="54" t="s">
        <v>321</v>
      </c>
      <c r="D62" s="52">
        <v>1</v>
      </c>
      <c r="E62" s="42">
        <v>84000</v>
      </c>
      <c r="F62" s="42">
        <v>0</v>
      </c>
      <c r="G62" s="42">
        <f t="shared" si="0"/>
        <v>0</v>
      </c>
    </row>
    <row r="63" spans="1:7" x14ac:dyDescent="0.25">
      <c r="A63" s="20">
        <v>17900</v>
      </c>
      <c r="B63" s="145" t="s">
        <v>429</v>
      </c>
      <c r="C63" s="54" t="s">
        <v>322</v>
      </c>
      <c r="D63" s="52">
        <v>1</v>
      </c>
      <c r="E63" s="42">
        <v>112000</v>
      </c>
      <c r="F63" s="42">
        <v>0</v>
      </c>
      <c r="G63" s="42">
        <f t="shared" si="0"/>
        <v>0</v>
      </c>
    </row>
    <row r="64" spans="1:7" x14ac:dyDescent="0.25">
      <c r="A64" s="20">
        <v>17901</v>
      </c>
      <c r="B64" s="145" t="s">
        <v>430</v>
      </c>
      <c r="C64" s="54" t="s">
        <v>322</v>
      </c>
      <c r="D64" s="52">
        <v>0</v>
      </c>
      <c r="E64" s="42">
        <v>67200</v>
      </c>
      <c r="F64" s="42">
        <v>0</v>
      </c>
      <c r="G64" s="42">
        <f t="shared" si="0"/>
        <v>0</v>
      </c>
    </row>
    <row r="65" spans="1:7" x14ac:dyDescent="0.25">
      <c r="A65" s="20">
        <v>17902</v>
      </c>
      <c r="B65" s="145" t="s">
        <v>431</v>
      </c>
      <c r="C65" s="54" t="s">
        <v>321</v>
      </c>
      <c r="D65" s="52">
        <v>0</v>
      </c>
      <c r="E65" s="42">
        <v>74453</v>
      </c>
      <c r="F65" s="42">
        <v>0</v>
      </c>
      <c r="G65" s="42">
        <f t="shared" si="0"/>
        <v>0</v>
      </c>
    </row>
    <row r="66" spans="1:7" x14ac:dyDescent="0.25">
      <c r="A66" s="20">
        <v>17903</v>
      </c>
      <c r="B66" s="145" t="s">
        <v>361</v>
      </c>
      <c r="C66" s="54" t="s">
        <v>321</v>
      </c>
      <c r="D66" s="52">
        <v>0</v>
      </c>
      <c r="E66" s="42">
        <v>66180</v>
      </c>
      <c r="F66" s="42">
        <v>0</v>
      </c>
      <c r="G66" s="42">
        <f t="shared" si="0"/>
        <v>0</v>
      </c>
    </row>
    <row r="67" spans="1:7" x14ac:dyDescent="0.25">
      <c r="A67" s="20">
        <v>17904</v>
      </c>
      <c r="B67" s="145" t="s">
        <v>663</v>
      </c>
      <c r="C67" s="54" t="s">
        <v>321</v>
      </c>
      <c r="D67" s="52">
        <v>0</v>
      </c>
      <c r="E67" s="42">
        <v>204055</v>
      </c>
      <c r="F67" s="42">
        <v>0</v>
      </c>
      <c r="G67" s="42">
        <f t="shared" si="0"/>
        <v>0</v>
      </c>
    </row>
    <row r="68" spans="1:7" x14ac:dyDescent="0.25">
      <c r="A68" s="20">
        <v>17905</v>
      </c>
      <c r="B68" s="145" t="s">
        <v>362</v>
      </c>
      <c r="C68" s="54" t="s">
        <v>189</v>
      </c>
      <c r="D68" s="52">
        <v>0</v>
      </c>
      <c r="E68" s="42">
        <v>242660</v>
      </c>
      <c r="F68" s="42">
        <v>0</v>
      </c>
      <c r="G68" s="42">
        <f t="shared" si="0"/>
        <v>0</v>
      </c>
    </row>
    <row r="69" spans="1:7" x14ac:dyDescent="0.25">
      <c r="A69" s="20">
        <v>17906</v>
      </c>
      <c r="B69" s="145" t="s">
        <v>363</v>
      </c>
      <c r="C69" s="54" t="s">
        <v>322</v>
      </c>
      <c r="D69" s="52">
        <v>1</v>
      </c>
      <c r="E69" s="42">
        <v>1001352</v>
      </c>
      <c r="F69" s="42">
        <v>0</v>
      </c>
      <c r="G69" s="42">
        <f t="shared" ref="G69:G110" si="1">D69*F69</f>
        <v>0</v>
      </c>
    </row>
    <row r="70" spans="1:7" x14ac:dyDescent="0.25">
      <c r="A70" s="53">
        <v>16984</v>
      </c>
      <c r="B70" s="55" t="s">
        <v>664</v>
      </c>
      <c r="C70" s="54" t="s">
        <v>321</v>
      </c>
      <c r="D70" s="54">
        <v>0</v>
      </c>
      <c r="E70" s="42">
        <v>263536</v>
      </c>
      <c r="F70" s="42">
        <v>0</v>
      </c>
      <c r="G70" s="42">
        <f t="shared" si="1"/>
        <v>0</v>
      </c>
    </row>
    <row r="71" spans="1:7" x14ac:dyDescent="0.25">
      <c r="A71" s="20">
        <v>17907</v>
      </c>
      <c r="B71" s="145" t="s">
        <v>146</v>
      </c>
      <c r="C71" s="54" t="s">
        <v>321</v>
      </c>
      <c r="D71" s="52">
        <v>3</v>
      </c>
      <c r="E71" s="42">
        <v>159935</v>
      </c>
      <c r="F71" s="42">
        <v>0</v>
      </c>
      <c r="G71" s="42">
        <f t="shared" si="1"/>
        <v>0</v>
      </c>
    </row>
    <row r="72" spans="1:7" ht="33.75" customHeight="1" x14ac:dyDescent="0.25">
      <c r="A72" s="53">
        <v>16992</v>
      </c>
      <c r="B72" s="47" t="s">
        <v>365</v>
      </c>
      <c r="C72" s="54" t="s">
        <v>322</v>
      </c>
      <c r="D72" s="54">
        <v>10</v>
      </c>
      <c r="E72" s="42">
        <v>1005536</v>
      </c>
      <c r="F72" s="42">
        <v>0</v>
      </c>
      <c r="G72" s="42">
        <f t="shared" si="1"/>
        <v>0</v>
      </c>
    </row>
    <row r="73" spans="1:7" x14ac:dyDescent="0.25">
      <c r="A73" s="53">
        <v>4804</v>
      </c>
      <c r="B73" s="55" t="s">
        <v>366</v>
      </c>
      <c r="C73" s="54" t="s">
        <v>322</v>
      </c>
      <c r="D73" s="54">
        <v>0</v>
      </c>
      <c r="E73" s="42">
        <v>789304</v>
      </c>
      <c r="F73" s="42">
        <v>0</v>
      </c>
      <c r="G73" s="42">
        <f t="shared" si="1"/>
        <v>0</v>
      </c>
    </row>
    <row r="74" spans="1:7" ht="30" x14ac:dyDescent="0.25">
      <c r="A74" s="53">
        <v>16496</v>
      </c>
      <c r="B74" s="55" t="s">
        <v>367</v>
      </c>
      <c r="C74" s="54" t="s">
        <v>322</v>
      </c>
      <c r="D74" s="54">
        <v>10</v>
      </c>
      <c r="E74" s="42">
        <v>897232</v>
      </c>
      <c r="F74" s="42">
        <v>0</v>
      </c>
      <c r="G74" s="42">
        <f t="shared" si="1"/>
        <v>0</v>
      </c>
    </row>
    <row r="75" spans="1:7" x14ac:dyDescent="0.25">
      <c r="A75" s="20">
        <v>17908</v>
      </c>
      <c r="B75" s="145" t="s">
        <v>368</v>
      </c>
      <c r="C75" s="54" t="s">
        <v>322</v>
      </c>
      <c r="D75" s="52">
        <v>8</v>
      </c>
      <c r="E75" s="42">
        <v>88240</v>
      </c>
      <c r="F75" s="42">
        <v>0</v>
      </c>
      <c r="G75" s="42">
        <f t="shared" si="1"/>
        <v>0</v>
      </c>
    </row>
    <row r="76" spans="1:7" x14ac:dyDescent="0.25">
      <c r="A76" s="7">
        <v>4805</v>
      </c>
      <c r="B76" s="50" t="s">
        <v>665</v>
      </c>
      <c r="C76" s="7" t="s">
        <v>106</v>
      </c>
      <c r="D76" s="98">
        <v>61</v>
      </c>
      <c r="E76" s="72">
        <v>81872</v>
      </c>
      <c r="F76" s="42">
        <v>0</v>
      </c>
      <c r="G76" s="42">
        <f t="shared" si="1"/>
        <v>0</v>
      </c>
    </row>
    <row r="77" spans="1:7" x14ac:dyDescent="0.25">
      <c r="A77" s="7">
        <v>4806</v>
      </c>
      <c r="B77" s="50" t="s">
        <v>666</v>
      </c>
      <c r="C77" s="7" t="s">
        <v>106</v>
      </c>
      <c r="D77" s="98">
        <v>4</v>
      </c>
      <c r="E77" s="72">
        <v>90496</v>
      </c>
      <c r="F77" s="42">
        <v>0</v>
      </c>
      <c r="G77" s="42">
        <f t="shared" si="1"/>
        <v>0</v>
      </c>
    </row>
    <row r="78" spans="1:7" ht="30" x14ac:dyDescent="0.25">
      <c r="A78" s="7">
        <v>4808</v>
      </c>
      <c r="B78" s="50" t="s">
        <v>667</v>
      </c>
      <c r="C78" s="7" t="s">
        <v>106</v>
      </c>
      <c r="D78" s="98">
        <v>1</v>
      </c>
      <c r="E78" s="72">
        <v>78848</v>
      </c>
      <c r="F78" s="42">
        <v>0</v>
      </c>
      <c r="G78" s="42">
        <f t="shared" si="1"/>
        <v>0</v>
      </c>
    </row>
    <row r="79" spans="1:7" ht="30" x14ac:dyDescent="0.25">
      <c r="A79" s="7">
        <v>17986</v>
      </c>
      <c r="B79" s="50" t="s">
        <v>668</v>
      </c>
      <c r="C79" s="7" t="s">
        <v>106</v>
      </c>
      <c r="D79" s="98">
        <v>0</v>
      </c>
      <c r="E79" s="143">
        <v>112784</v>
      </c>
      <c r="F79" s="42">
        <v>0</v>
      </c>
      <c r="G79" s="42">
        <f t="shared" si="1"/>
        <v>0</v>
      </c>
    </row>
    <row r="80" spans="1:7" ht="30" x14ac:dyDescent="0.25">
      <c r="A80" s="7">
        <v>4809</v>
      </c>
      <c r="B80" s="50" t="s">
        <v>369</v>
      </c>
      <c r="C80" s="7" t="s">
        <v>106</v>
      </c>
      <c r="D80" s="98">
        <v>0</v>
      </c>
      <c r="E80" s="72">
        <v>126896</v>
      </c>
      <c r="F80" s="42">
        <v>0</v>
      </c>
      <c r="G80" s="42">
        <f t="shared" si="1"/>
        <v>0</v>
      </c>
    </row>
    <row r="81" spans="1:7" x14ac:dyDescent="0.25">
      <c r="A81" s="7">
        <v>4810</v>
      </c>
      <c r="B81" s="50" t="s">
        <v>669</v>
      </c>
      <c r="C81" s="7" t="s">
        <v>106</v>
      </c>
      <c r="D81" s="98">
        <v>9</v>
      </c>
      <c r="E81" s="72">
        <v>112784</v>
      </c>
      <c r="F81" s="42">
        <v>0</v>
      </c>
      <c r="G81" s="42">
        <f t="shared" si="1"/>
        <v>0</v>
      </c>
    </row>
    <row r="82" spans="1:7" x14ac:dyDescent="0.25">
      <c r="A82" s="7">
        <v>4811</v>
      </c>
      <c r="B82" s="50" t="s">
        <v>670</v>
      </c>
      <c r="C82" s="7" t="s">
        <v>106</v>
      </c>
      <c r="D82" s="98">
        <v>3</v>
      </c>
      <c r="E82" s="72">
        <v>176176</v>
      </c>
      <c r="F82" s="42">
        <v>0</v>
      </c>
      <c r="G82" s="42">
        <f t="shared" si="1"/>
        <v>0</v>
      </c>
    </row>
    <row r="83" spans="1:7" x14ac:dyDescent="0.25">
      <c r="A83" s="7">
        <v>4812</v>
      </c>
      <c r="B83" s="50" t="s">
        <v>370</v>
      </c>
      <c r="C83" s="7" t="s">
        <v>106</v>
      </c>
      <c r="D83" s="98">
        <v>0</v>
      </c>
      <c r="E83" s="72">
        <v>189392</v>
      </c>
      <c r="F83" s="42">
        <v>0</v>
      </c>
      <c r="G83" s="42">
        <f t="shared" si="1"/>
        <v>0</v>
      </c>
    </row>
    <row r="84" spans="1:7" x14ac:dyDescent="0.25">
      <c r="A84" s="7">
        <v>4814</v>
      </c>
      <c r="B84" s="50" t="s">
        <v>671</v>
      </c>
      <c r="C84" s="7" t="s">
        <v>106</v>
      </c>
      <c r="D84" s="98">
        <v>5</v>
      </c>
      <c r="E84" s="72">
        <v>215040</v>
      </c>
      <c r="F84" s="42">
        <v>0</v>
      </c>
      <c r="G84" s="42">
        <f t="shared" si="1"/>
        <v>0</v>
      </c>
    </row>
    <row r="85" spans="1:7" x14ac:dyDescent="0.25">
      <c r="A85" s="7">
        <v>4813</v>
      </c>
      <c r="B85" s="50" t="s">
        <v>371</v>
      </c>
      <c r="C85" s="7" t="s">
        <v>106</v>
      </c>
      <c r="D85" s="98">
        <v>5</v>
      </c>
      <c r="E85" s="72">
        <v>264096</v>
      </c>
      <c r="F85" s="42">
        <v>0</v>
      </c>
      <c r="G85" s="42">
        <f t="shared" si="1"/>
        <v>0</v>
      </c>
    </row>
    <row r="86" spans="1:7" x14ac:dyDescent="0.25">
      <c r="A86" s="53">
        <v>16295</v>
      </c>
      <c r="B86" s="55" t="s">
        <v>672</v>
      </c>
      <c r="C86" s="54" t="s">
        <v>322</v>
      </c>
      <c r="D86" s="54">
        <v>74</v>
      </c>
      <c r="E86" s="42">
        <v>47712</v>
      </c>
      <c r="F86" s="42">
        <v>0</v>
      </c>
      <c r="G86" s="42">
        <f t="shared" si="1"/>
        <v>0</v>
      </c>
    </row>
    <row r="87" spans="1:7" x14ac:dyDescent="0.25">
      <c r="A87" s="20">
        <v>17909</v>
      </c>
      <c r="B87" s="145" t="s">
        <v>372</v>
      </c>
      <c r="C87" s="54" t="s">
        <v>322</v>
      </c>
      <c r="D87" s="52">
        <v>1</v>
      </c>
      <c r="E87" s="42">
        <v>301933</v>
      </c>
      <c r="F87" s="42">
        <v>0</v>
      </c>
      <c r="G87" s="42">
        <f t="shared" si="1"/>
        <v>0</v>
      </c>
    </row>
    <row r="88" spans="1:7" x14ac:dyDescent="0.25">
      <c r="A88" s="20">
        <v>17910</v>
      </c>
      <c r="B88" s="145" t="s">
        <v>673</v>
      </c>
      <c r="C88" s="54" t="s">
        <v>322</v>
      </c>
      <c r="D88" s="52">
        <v>8</v>
      </c>
      <c r="E88" s="42">
        <v>78400</v>
      </c>
      <c r="F88" s="42">
        <v>0</v>
      </c>
      <c r="G88" s="42">
        <f t="shared" si="1"/>
        <v>0</v>
      </c>
    </row>
    <row r="89" spans="1:7" x14ac:dyDescent="0.25">
      <c r="A89" s="56">
        <v>4819</v>
      </c>
      <c r="B89" s="145" t="s">
        <v>674</v>
      </c>
      <c r="C89" s="54"/>
      <c r="D89" s="52">
        <v>160</v>
      </c>
      <c r="E89" s="42">
        <v>86267</v>
      </c>
      <c r="F89" s="42">
        <v>0</v>
      </c>
      <c r="G89" s="42">
        <f t="shared" si="1"/>
        <v>0</v>
      </c>
    </row>
    <row r="90" spans="1:7" x14ac:dyDescent="0.25">
      <c r="A90" s="53">
        <v>4820</v>
      </c>
      <c r="B90" s="55" t="s">
        <v>373</v>
      </c>
      <c r="C90" s="54" t="s">
        <v>322</v>
      </c>
      <c r="D90" s="54">
        <v>3</v>
      </c>
      <c r="E90" s="42">
        <v>125232</v>
      </c>
      <c r="F90" s="42">
        <v>0</v>
      </c>
      <c r="G90" s="42">
        <f t="shared" si="1"/>
        <v>0</v>
      </c>
    </row>
    <row r="91" spans="1:7" x14ac:dyDescent="0.25">
      <c r="A91" s="53">
        <v>4821</v>
      </c>
      <c r="B91" s="55" t="s">
        <v>374</v>
      </c>
      <c r="C91" s="54" t="s">
        <v>322</v>
      </c>
      <c r="D91" s="54">
        <v>4</v>
      </c>
      <c r="E91" s="42">
        <v>110544</v>
      </c>
      <c r="F91" s="42">
        <v>0</v>
      </c>
      <c r="G91" s="42">
        <f t="shared" si="1"/>
        <v>0</v>
      </c>
    </row>
    <row r="92" spans="1:7" x14ac:dyDescent="0.25">
      <c r="A92" s="53">
        <v>4822</v>
      </c>
      <c r="B92" s="55" t="s">
        <v>375</v>
      </c>
      <c r="C92" s="54" t="s">
        <v>322</v>
      </c>
      <c r="D92" s="54">
        <v>3</v>
      </c>
      <c r="E92" s="42">
        <v>308000</v>
      </c>
      <c r="F92" s="42">
        <v>0</v>
      </c>
      <c r="G92" s="42">
        <f t="shared" si="1"/>
        <v>0</v>
      </c>
    </row>
    <row r="93" spans="1:7" x14ac:dyDescent="0.25">
      <c r="A93" s="53">
        <v>16296</v>
      </c>
      <c r="B93" s="55" t="s">
        <v>376</v>
      </c>
      <c r="C93" s="54" t="s">
        <v>322</v>
      </c>
      <c r="D93" s="54">
        <v>3</v>
      </c>
      <c r="E93" s="42">
        <v>90608</v>
      </c>
      <c r="F93" s="42">
        <v>0</v>
      </c>
      <c r="G93" s="42">
        <f t="shared" si="1"/>
        <v>0</v>
      </c>
    </row>
    <row r="94" spans="1:7" x14ac:dyDescent="0.25">
      <c r="A94" s="53">
        <v>16297</v>
      </c>
      <c r="B94" s="55" t="s">
        <v>377</v>
      </c>
      <c r="C94" s="54" t="s">
        <v>322</v>
      </c>
      <c r="D94" s="54">
        <v>5</v>
      </c>
      <c r="E94" s="42">
        <v>48720</v>
      </c>
      <c r="F94" s="42">
        <v>0</v>
      </c>
      <c r="G94" s="42">
        <f t="shared" si="1"/>
        <v>0</v>
      </c>
    </row>
    <row r="95" spans="1:7" x14ac:dyDescent="0.25">
      <c r="A95" s="53">
        <v>16298</v>
      </c>
      <c r="B95" s="55" t="s">
        <v>675</v>
      </c>
      <c r="C95" s="54" t="s">
        <v>322</v>
      </c>
      <c r="D95" s="54">
        <v>0</v>
      </c>
      <c r="E95" s="42">
        <v>77762</v>
      </c>
      <c r="F95" s="42">
        <v>0</v>
      </c>
      <c r="G95" s="42">
        <f t="shared" si="1"/>
        <v>0</v>
      </c>
    </row>
    <row r="96" spans="1:7" x14ac:dyDescent="0.25">
      <c r="A96" s="53">
        <v>16988</v>
      </c>
      <c r="B96" s="50" t="s">
        <v>676</v>
      </c>
      <c r="C96" s="54" t="s">
        <v>321</v>
      </c>
      <c r="D96" s="54">
        <v>0</v>
      </c>
      <c r="E96" s="42">
        <v>141956</v>
      </c>
      <c r="F96" s="42">
        <v>0</v>
      </c>
      <c r="G96" s="42">
        <f t="shared" si="1"/>
        <v>0</v>
      </c>
    </row>
    <row r="97" spans="1:7" x14ac:dyDescent="0.25">
      <c r="A97" s="53">
        <v>11219</v>
      </c>
      <c r="B97" s="55" t="s">
        <v>378</v>
      </c>
      <c r="C97" s="54" t="s">
        <v>270</v>
      </c>
      <c r="D97" s="54">
        <v>32</v>
      </c>
      <c r="E97" s="42">
        <v>44800</v>
      </c>
      <c r="F97" s="42">
        <v>0</v>
      </c>
      <c r="G97" s="42">
        <f t="shared" si="1"/>
        <v>0</v>
      </c>
    </row>
    <row r="98" spans="1:7" x14ac:dyDescent="0.25">
      <c r="A98" s="57">
        <v>16497</v>
      </c>
      <c r="B98" s="145" t="s">
        <v>379</v>
      </c>
      <c r="C98" s="54" t="s">
        <v>270</v>
      </c>
      <c r="D98" s="52">
        <v>9</v>
      </c>
      <c r="E98" s="42">
        <v>64400</v>
      </c>
      <c r="F98" s="42">
        <v>0</v>
      </c>
      <c r="G98" s="42">
        <f t="shared" si="1"/>
        <v>0</v>
      </c>
    </row>
    <row r="99" spans="1:7" x14ac:dyDescent="0.25">
      <c r="A99" s="53">
        <v>16498</v>
      </c>
      <c r="B99" s="55" t="s">
        <v>677</v>
      </c>
      <c r="C99" s="54" t="s">
        <v>270</v>
      </c>
      <c r="D99" s="54">
        <v>8</v>
      </c>
      <c r="E99" s="42">
        <v>42896</v>
      </c>
      <c r="F99" s="42">
        <v>0</v>
      </c>
      <c r="G99" s="42">
        <f t="shared" si="1"/>
        <v>0</v>
      </c>
    </row>
    <row r="100" spans="1:7" x14ac:dyDescent="0.25">
      <c r="A100" s="53">
        <v>16993</v>
      </c>
      <c r="B100" s="55" t="s">
        <v>380</v>
      </c>
      <c r="C100" s="54" t="s">
        <v>322</v>
      </c>
      <c r="D100" s="54">
        <v>1</v>
      </c>
      <c r="E100" s="42">
        <v>40320</v>
      </c>
      <c r="F100" s="42">
        <v>0</v>
      </c>
      <c r="G100" s="42">
        <f t="shared" si="1"/>
        <v>0</v>
      </c>
    </row>
    <row r="101" spans="1:7" ht="30" x14ac:dyDescent="0.25">
      <c r="A101" s="53">
        <v>16995</v>
      </c>
      <c r="B101" s="55" t="s">
        <v>678</v>
      </c>
      <c r="C101" s="54" t="s">
        <v>230</v>
      </c>
      <c r="D101" s="54">
        <v>8</v>
      </c>
      <c r="E101" s="42">
        <v>432872</v>
      </c>
      <c r="F101" s="42">
        <v>0</v>
      </c>
      <c r="G101" s="42">
        <f t="shared" si="1"/>
        <v>0</v>
      </c>
    </row>
    <row r="102" spans="1:7" x14ac:dyDescent="0.25">
      <c r="A102" s="53">
        <v>4829</v>
      </c>
      <c r="B102" s="55" t="s">
        <v>679</v>
      </c>
      <c r="C102" s="54" t="s">
        <v>322</v>
      </c>
      <c r="D102" s="54">
        <v>4</v>
      </c>
      <c r="E102" s="42">
        <v>2763675</v>
      </c>
      <c r="F102" s="42">
        <v>0</v>
      </c>
      <c r="G102" s="42">
        <f t="shared" si="1"/>
        <v>0</v>
      </c>
    </row>
    <row r="103" spans="1:7" x14ac:dyDescent="0.25">
      <c r="A103" s="53">
        <v>4824</v>
      </c>
      <c r="B103" s="55" t="s">
        <v>381</v>
      </c>
      <c r="C103" s="54" t="s">
        <v>322</v>
      </c>
      <c r="D103" s="54">
        <v>1</v>
      </c>
      <c r="E103" s="42">
        <v>479469</v>
      </c>
      <c r="F103" s="42">
        <v>0</v>
      </c>
      <c r="G103" s="42">
        <f t="shared" si="1"/>
        <v>0</v>
      </c>
    </row>
    <row r="104" spans="1:7" ht="30" x14ac:dyDescent="0.25">
      <c r="A104" s="53">
        <v>4825</v>
      </c>
      <c r="B104" s="55" t="s">
        <v>680</v>
      </c>
      <c r="C104" s="54" t="s">
        <v>322</v>
      </c>
      <c r="D104" s="54">
        <v>3</v>
      </c>
      <c r="E104" s="42">
        <v>1647320</v>
      </c>
      <c r="F104" s="42">
        <v>0</v>
      </c>
      <c r="G104" s="42">
        <f t="shared" si="1"/>
        <v>0</v>
      </c>
    </row>
    <row r="105" spans="1:7" x14ac:dyDescent="0.25">
      <c r="A105" s="53">
        <v>4827</v>
      </c>
      <c r="B105" s="55" t="s">
        <v>382</v>
      </c>
      <c r="C105" s="54" t="s">
        <v>322</v>
      </c>
      <c r="D105" s="54">
        <v>0</v>
      </c>
      <c r="E105" s="42">
        <v>139664</v>
      </c>
      <c r="F105" s="42">
        <v>0</v>
      </c>
      <c r="G105" s="42">
        <f t="shared" si="1"/>
        <v>0</v>
      </c>
    </row>
    <row r="106" spans="1:7" x14ac:dyDescent="0.25">
      <c r="A106" s="53">
        <v>4830</v>
      </c>
      <c r="B106" s="55" t="s">
        <v>681</v>
      </c>
      <c r="C106" s="54" t="s">
        <v>179</v>
      </c>
      <c r="D106" s="54">
        <v>0</v>
      </c>
      <c r="E106" s="42">
        <v>3189655</v>
      </c>
      <c r="F106" s="42">
        <v>0</v>
      </c>
      <c r="G106" s="42">
        <f t="shared" si="1"/>
        <v>0</v>
      </c>
    </row>
    <row r="107" spans="1:7" x14ac:dyDescent="0.25">
      <c r="A107" s="53">
        <v>16990</v>
      </c>
      <c r="B107" s="55" t="s">
        <v>383</v>
      </c>
      <c r="C107" s="54" t="s">
        <v>321</v>
      </c>
      <c r="D107" s="54">
        <v>0</v>
      </c>
      <c r="E107" s="42">
        <v>3106269</v>
      </c>
      <c r="F107" s="42">
        <v>0</v>
      </c>
      <c r="G107" s="42">
        <f t="shared" si="1"/>
        <v>0</v>
      </c>
    </row>
    <row r="108" spans="1:7" x14ac:dyDescent="0.25">
      <c r="A108" s="53">
        <v>4831</v>
      </c>
      <c r="B108" s="55" t="s">
        <v>384</v>
      </c>
      <c r="C108" s="54" t="s">
        <v>322</v>
      </c>
      <c r="D108" s="54">
        <v>4</v>
      </c>
      <c r="E108" s="42">
        <v>742483</v>
      </c>
      <c r="F108" s="42">
        <v>0</v>
      </c>
      <c r="G108" s="42">
        <f t="shared" si="1"/>
        <v>0</v>
      </c>
    </row>
    <row r="109" spans="1:7" x14ac:dyDescent="0.25">
      <c r="A109" s="53">
        <v>4832</v>
      </c>
      <c r="B109" s="55" t="s">
        <v>682</v>
      </c>
      <c r="C109" s="54" t="s">
        <v>322</v>
      </c>
      <c r="D109" s="54">
        <v>0</v>
      </c>
      <c r="E109" s="42">
        <v>135744</v>
      </c>
      <c r="F109" s="42">
        <v>0</v>
      </c>
      <c r="G109" s="42">
        <f t="shared" si="1"/>
        <v>0</v>
      </c>
    </row>
    <row r="110" spans="1:7" x14ac:dyDescent="0.25">
      <c r="A110" s="53">
        <v>4834</v>
      </c>
      <c r="B110" s="55" t="s">
        <v>683</v>
      </c>
      <c r="C110" s="54" t="s">
        <v>322</v>
      </c>
      <c r="D110" s="54">
        <v>5</v>
      </c>
      <c r="E110" s="42">
        <v>104048</v>
      </c>
      <c r="F110" s="42">
        <v>0</v>
      </c>
      <c r="G110" s="42">
        <f t="shared" si="1"/>
        <v>0</v>
      </c>
    </row>
    <row r="111" spans="1:7" x14ac:dyDescent="0.25">
      <c r="A111" s="21"/>
      <c r="B111" s="22"/>
      <c r="C111" s="22"/>
      <c r="D111" s="31"/>
      <c r="F111" s="119" t="s">
        <v>479</v>
      </c>
      <c r="G111" s="43">
        <f>SUM(G4:G110)</f>
        <v>0</v>
      </c>
    </row>
    <row r="112" spans="1:7" x14ac:dyDescent="0.25">
      <c r="A112" s="21"/>
      <c r="B112" s="22"/>
      <c r="C112" s="22"/>
      <c r="D112" s="31"/>
      <c r="F112" s="119" t="s">
        <v>480</v>
      </c>
      <c r="G112" s="43">
        <f>G111*19%</f>
        <v>0</v>
      </c>
    </row>
    <row r="113" spans="1:7" x14ac:dyDescent="0.25">
      <c r="A113" s="21"/>
      <c r="B113" s="22"/>
      <c r="C113" s="22"/>
      <c r="D113" s="24"/>
      <c r="F113" s="119" t="s">
        <v>481</v>
      </c>
      <c r="G113" s="119">
        <f>G111+G112</f>
        <v>0</v>
      </c>
    </row>
    <row r="114" spans="1:7" x14ac:dyDescent="0.25">
      <c r="A114" s="21"/>
      <c r="B114" s="22"/>
      <c r="C114" s="22"/>
      <c r="D114" s="23"/>
    </row>
    <row r="115" spans="1:7" ht="15" customHeight="1" x14ac:dyDescent="0.25">
      <c r="A115" s="182" t="s">
        <v>530</v>
      </c>
      <c r="B115" s="182"/>
      <c r="C115" s="182"/>
      <c r="D115" s="182"/>
    </row>
    <row r="116" spans="1:7" ht="15" customHeight="1" x14ac:dyDescent="0.25">
      <c r="A116" s="181" t="s">
        <v>420</v>
      </c>
      <c r="B116" s="181"/>
      <c r="C116" s="181"/>
      <c r="D116" s="181"/>
    </row>
    <row r="117" spans="1:7" ht="31.5" customHeight="1" x14ac:dyDescent="0.25">
      <c r="A117" s="184" t="s">
        <v>421</v>
      </c>
      <c r="B117" s="184"/>
      <c r="C117" s="184"/>
      <c r="D117" s="184"/>
    </row>
    <row r="118" spans="1:7" ht="33.75" customHeight="1" x14ac:dyDescent="0.25">
      <c r="A118" s="169" t="s">
        <v>577</v>
      </c>
      <c r="B118" s="170"/>
      <c r="C118" s="170"/>
      <c r="D118" s="171"/>
    </row>
    <row r="119" spans="1:7" ht="81" customHeight="1" x14ac:dyDescent="0.25">
      <c r="A119" s="178" t="s">
        <v>781</v>
      </c>
      <c r="B119" s="179"/>
      <c r="C119" s="179"/>
      <c r="D119" s="180"/>
    </row>
    <row r="120" spans="1:7" x14ac:dyDescent="0.25">
      <c r="A120" s="32"/>
      <c r="B120" s="33"/>
      <c r="C120" s="33"/>
      <c r="D120" s="33"/>
    </row>
  </sheetData>
  <mergeCells count="7">
    <mergeCell ref="A118:D118"/>
    <mergeCell ref="A119:D119"/>
    <mergeCell ref="A1:G1"/>
    <mergeCell ref="A2:G2"/>
    <mergeCell ref="A115:D115"/>
    <mergeCell ref="A116:D116"/>
    <mergeCell ref="A117:D1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60" zoomScale="80" zoomScaleNormal="80" workbookViewId="0">
      <selection activeCell="G74" sqref="G74"/>
    </sheetView>
  </sheetViews>
  <sheetFormatPr baseColWidth="10" defaultRowHeight="15" x14ac:dyDescent="0.25"/>
  <cols>
    <col min="1" max="1" width="11.42578125" style="25"/>
    <col min="2" max="2" width="48.28515625" style="25" customWidth="1"/>
    <col min="3" max="3" width="10.28515625" style="25" bestFit="1" customWidth="1"/>
    <col min="4" max="4" width="11.42578125" style="25"/>
    <col min="5" max="7" width="16.28515625" style="25" customWidth="1"/>
    <col min="8" max="16384" width="11.42578125" style="25"/>
  </cols>
  <sheetData>
    <row r="1" spans="1:7" ht="15.75" x14ac:dyDescent="0.25">
      <c r="A1" s="168" t="s">
        <v>385</v>
      </c>
      <c r="B1" s="168"/>
      <c r="C1" s="168"/>
      <c r="D1" s="168"/>
      <c r="E1" s="168"/>
      <c r="F1" s="168"/>
      <c r="G1" s="168"/>
    </row>
    <row r="2" spans="1:7" ht="63" customHeight="1" x14ac:dyDescent="0.25">
      <c r="A2" s="167" t="s">
        <v>684</v>
      </c>
      <c r="B2" s="167"/>
      <c r="C2" s="167"/>
      <c r="D2" s="167"/>
      <c r="E2" s="167"/>
      <c r="F2" s="167"/>
      <c r="G2" s="167"/>
    </row>
    <row r="3" spans="1:7" ht="60" x14ac:dyDescent="0.25">
      <c r="A3" s="1" t="s">
        <v>318</v>
      </c>
      <c r="B3" s="2" t="s">
        <v>319</v>
      </c>
      <c r="C3" s="1" t="s">
        <v>503</v>
      </c>
      <c r="D3" s="3" t="s">
        <v>320</v>
      </c>
      <c r="E3" s="122" t="s">
        <v>498</v>
      </c>
      <c r="F3" s="122" t="s">
        <v>482</v>
      </c>
      <c r="G3" s="122" t="s">
        <v>483</v>
      </c>
    </row>
    <row r="4" spans="1:7" x14ac:dyDescent="0.25">
      <c r="A4" s="6">
        <v>17547</v>
      </c>
      <c r="B4" s="50" t="s">
        <v>386</v>
      </c>
      <c r="C4" s="59" t="s">
        <v>4</v>
      </c>
      <c r="D4" s="7">
        <v>0</v>
      </c>
      <c r="E4" s="42">
        <v>67710</v>
      </c>
      <c r="F4" s="42">
        <v>0</v>
      </c>
      <c r="G4" s="41">
        <f>F4*D4</f>
        <v>0</v>
      </c>
    </row>
    <row r="5" spans="1:7" x14ac:dyDescent="0.25">
      <c r="A5" s="6">
        <v>17548</v>
      </c>
      <c r="B5" s="50" t="s">
        <v>685</v>
      </c>
      <c r="C5" s="59" t="s">
        <v>387</v>
      </c>
      <c r="D5" s="7">
        <v>16</v>
      </c>
      <c r="E5" s="41">
        <v>15096</v>
      </c>
      <c r="F5" s="42">
        <v>0</v>
      </c>
      <c r="G5" s="41">
        <f t="shared" ref="G5:G68" si="0">F5*D5</f>
        <v>0</v>
      </c>
    </row>
    <row r="6" spans="1:7" x14ac:dyDescent="0.25">
      <c r="A6" s="6">
        <v>17911</v>
      </c>
      <c r="B6" s="58" t="s">
        <v>686</v>
      </c>
      <c r="C6" s="59" t="s">
        <v>96</v>
      </c>
      <c r="D6" s="60">
        <v>0</v>
      </c>
      <c r="E6" s="41">
        <v>18315</v>
      </c>
      <c r="F6" s="42">
        <v>0</v>
      </c>
      <c r="G6" s="41">
        <f t="shared" si="0"/>
        <v>0</v>
      </c>
    </row>
    <row r="7" spans="1:7" x14ac:dyDescent="0.25">
      <c r="A7" s="6">
        <v>17020</v>
      </c>
      <c r="B7" s="50" t="s">
        <v>687</v>
      </c>
      <c r="C7" s="61" t="s">
        <v>179</v>
      </c>
      <c r="D7" s="7">
        <v>0</v>
      </c>
      <c r="E7" s="41">
        <v>314545</v>
      </c>
      <c r="F7" s="42">
        <v>0</v>
      </c>
      <c r="G7" s="41">
        <f t="shared" si="0"/>
        <v>0</v>
      </c>
    </row>
    <row r="8" spans="1:7" x14ac:dyDescent="0.25">
      <c r="A8" s="6">
        <v>5614</v>
      </c>
      <c r="B8" s="50" t="s">
        <v>688</v>
      </c>
      <c r="C8" s="61" t="s">
        <v>179</v>
      </c>
      <c r="D8" s="7">
        <v>1</v>
      </c>
      <c r="E8" s="42">
        <v>98901</v>
      </c>
      <c r="F8" s="42">
        <v>0</v>
      </c>
      <c r="G8" s="41">
        <f t="shared" si="0"/>
        <v>0</v>
      </c>
    </row>
    <row r="9" spans="1:7" x14ac:dyDescent="0.25">
      <c r="A9" s="6">
        <v>5615</v>
      </c>
      <c r="B9" s="50" t="s">
        <v>688</v>
      </c>
      <c r="C9" s="61" t="s">
        <v>1</v>
      </c>
      <c r="D9" s="7">
        <v>0</v>
      </c>
      <c r="E9" s="41">
        <v>83657</v>
      </c>
      <c r="F9" s="42">
        <v>0</v>
      </c>
      <c r="G9" s="41">
        <f t="shared" si="0"/>
        <v>0</v>
      </c>
    </row>
    <row r="10" spans="1:7" x14ac:dyDescent="0.25">
      <c r="A10" s="6">
        <v>11031</v>
      </c>
      <c r="B10" s="50" t="s">
        <v>689</v>
      </c>
      <c r="C10" s="61" t="s">
        <v>1</v>
      </c>
      <c r="D10" s="7">
        <v>1</v>
      </c>
      <c r="E10" s="41">
        <v>127650</v>
      </c>
      <c r="F10" s="42">
        <v>0</v>
      </c>
      <c r="G10" s="41">
        <f t="shared" si="0"/>
        <v>0</v>
      </c>
    </row>
    <row r="11" spans="1:7" x14ac:dyDescent="0.25">
      <c r="A11" s="6">
        <v>17549</v>
      </c>
      <c r="B11" s="50" t="s">
        <v>388</v>
      </c>
      <c r="C11" s="59" t="s">
        <v>4</v>
      </c>
      <c r="D11" s="7">
        <v>0</v>
      </c>
      <c r="E11" s="42">
        <v>81402</v>
      </c>
      <c r="F11" s="42">
        <v>0</v>
      </c>
      <c r="G11" s="41">
        <f t="shared" si="0"/>
        <v>0</v>
      </c>
    </row>
    <row r="12" spans="1:7" ht="36" customHeight="1" x14ac:dyDescent="0.25">
      <c r="A12" s="6">
        <v>5616</v>
      </c>
      <c r="B12" s="50" t="s">
        <v>690</v>
      </c>
      <c r="C12" s="61" t="s">
        <v>179</v>
      </c>
      <c r="D12" s="7">
        <v>0</v>
      </c>
      <c r="E12" s="41">
        <v>107497</v>
      </c>
      <c r="F12" s="42">
        <v>0</v>
      </c>
      <c r="G12" s="41">
        <f t="shared" si="0"/>
        <v>0</v>
      </c>
    </row>
    <row r="13" spans="1:7" ht="36" customHeight="1" x14ac:dyDescent="0.25">
      <c r="A13" s="6">
        <v>11032</v>
      </c>
      <c r="B13" s="50" t="s">
        <v>690</v>
      </c>
      <c r="C13" s="61" t="s">
        <v>4</v>
      </c>
      <c r="D13" s="7">
        <v>9</v>
      </c>
      <c r="E13" s="42">
        <v>85160</v>
      </c>
      <c r="F13" s="42">
        <v>0</v>
      </c>
      <c r="G13" s="41">
        <f t="shared" si="0"/>
        <v>0</v>
      </c>
    </row>
    <row r="14" spans="1:7" x14ac:dyDescent="0.25">
      <c r="A14" s="6">
        <v>5618</v>
      </c>
      <c r="B14" s="50" t="s">
        <v>691</v>
      </c>
      <c r="C14" s="61" t="s">
        <v>179</v>
      </c>
      <c r="D14" s="7">
        <v>3</v>
      </c>
      <c r="E14" s="41">
        <v>559995</v>
      </c>
      <c r="F14" s="42">
        <v>0</v>
      </c>
      <c r="G14" s="41">
        <f t="shared" si="0"/>
        <v>0</v>
      </c>
    </row>
    <row r="15" spans="1:7" x14ac:dyDescent="0.25">
      <c r="A15" s="6">
        <v>5619</v>
      </c>
      <c r="B15" s="50" t="s">
        <v>691</v>
      </c>
      <c r="C15" s="61" t="s">
        <v>1</v>
      </c>
      <c r="D15" s="7">
        <v>0</v>
      </c>
      <c r="E15" s="42">
        <v>414696</v>
      </c>
      <c r="F15" s="42">
        <v>0</v>
      </c>
      <c r="G15" s="41">
        <f t="shared" si="0"/>
        <v>0</v>
      </c>
    </row>
    <row r="16" spans="1:7" x14ac:dyDescent="0.25">
      <c r="A16" s="6">
        <v>11033</v>
      </c>
      <c r="B16" s="50" t="s">
        <v>691</v>
      </c>
      <c r="C16" s="61" t="s">
        <v>4</v>
      </c>
      <c r="D16" s="7">
        <v>5</v>
      </c>
      <c r="E16" s="41">
        <v>603174</v>
      </c>
      <c r="F16" s="42">
        <v>0</v>
      </c>
      <c r="G16" s="41">
        <f t="shared" si="0"/>
        <v>0</v>
      </c>
    </row>
    <row r="17" spans="1:7" x14ac:dyDescent="0.25">
      <c r="A17" s="6">
        <v>5620</v>
      </c>
      <c r="B17" s="50" t="s">
        <v>692</v>
      </c>
      <c r="C17" s="61" t="s">
        <v>389</v>
      </c>
      <c r="D17" s="7">
        <v>0</v>
      </c>
      <c r="E17" s="41">
        <v>685425</v>
      </c>
      <c r="F17" s="42">
        <v>0</v>
      </c>
      <c r="G17" s="41">
        <f t="shared" si="0"/>
        <v>0</v>
      </c>
    </row>
    <row r="18" spans="1:7" x14ac:dyDescent="0.25">
      <c r="A18" s="6">
        <v>17025</v>
      </c>
      <c r="B18" s="50" t="s">
        <v>692</v>
      </c>
      <c r="C18" s="59" t="s">
        <v>4</v>
      </c>
      <c r="D18" s="7">
        <v>20</v>
      </c>
      <c r="E18" s="41">
        <v>855699</v>
      </c>
      <c r="F18" s="42">
        <v>0</v>
      </c>
      <c r="G18" s="41">
        <f t="shared" si="0"/>
        <v>0</v>
      </c>
    </row>
    <row r="19" spans="1:7" x14ac:dyDescent="0.25">
      <c r="A19" s="6">
        <v>5621</v>
      </c>
      <c r="B19" s="50" t="s">
        <v>693</v>
      </c>
      <c r="C19" s="61" t="s">
        <v>1</v>
      </c>
      <c r="D19" s="7">
        <v>0</v>
      </c>
      <c r="E19" s="41">
        <v>531258</v>
      </c>
      <c r="F19" s="42">
        <v>0</v>
      </c>
      <c r="G19" s="41">
        <f t="shared" si="0"/>
        <v>0</v>
      </c>
    </row>
    <row r="20" spans="1:7" x14ac:dyDescent="0.25">
      <c r="A20" s="6">
        <v>5622</v>
      </c>
      <c r="B20" s="50" t="s">
        <v>694</v>
      </c>
      <c r="C20" s="61" t="s">
        <v>179</v>
      </c>
      <c r="D20" s="7">
        <v>12</v>
      </c>
      <c r="E20" s="42">
        <v>1187589</v>
      </c>
      <c r="F20" s="42">
        <v>0</v>
      </c>
      <c r="G20" s="41">
        <f t="shared" si="0"/>
        <v>0</v>
      </c>
    </row>
    <row r="21" spans="1:7" x14ac:dyDescent="0.25">
      <c r="A21" s="6">
        <v>5623</v>
      </c>
      <c r="B21" s="50" t="s">
        <v>694</v>
      </c>
      <c r="C21" s="61" t="s">
        <v>1</v>
      </c>
      <c r="D21" s="7">
        <v>1</v>
      </c>
      <c r="E21" s="42">
        <v>1631576</v>
      </c>
      <c r="F21" s="42">
        <v>0</v>
      </c>
      <c r="G21" s="41">
        <f t="shared" si="0"/>
        <v>0</v>
      </c>
    </row>
    <row r="22" spans="1:7" x14ac:dyDescent="0.25">
      <c r="A22" s="6">
        <v>11034</v>
      </c>
      <c r="B22" s="50" t="s">
        <v>694</v>
      </c>
      <c r="C22" s="61" t="s">
        <v>4</v>
      </c>
      <c r="D22" s="7">
        <v>15</v>
      </c>
      <c r="E22" s="41">
        <v>1367504</v>
      </c>
      <c r="F22" s="42">
        <v>0</v>
      </c>
      <c r="G22" s="41">
        <f t="shared" si="0"/>
        <v>0</v>
      </c>
    </row>
    <row r="23" spans="1:7" x14ac:dyDescent="0.25">
      <c r="A23" s="6">
        <v>5626</v>
      </c>
      <c r="B23" s="50" t="s">
        <v>695</v>
      </c>
      <c r="C23" s="61" t="s">
        <v>63</v>
      </c>
      <c r="D23" s="7">
        <v>0</v>
      </c>
      <c r="E23" s="41">
        <v>382950</v>
      </c>
      <c r="F23" s="42">
        <v>0</v>
      </c>
      <c r="G23" s="41">
        <f t="shared" si="0"/>
        <v>0</v>
      </c>
    </row>
    <row r="24" spans="1:7" x14ac:dyDescent="0.25">
      <c r="A24" s="6">
        <v>5628</v>
      </c>
      <c r="B24" s="50" t="s">
        <v>695</v>
      </c>
      <c r="C24" s="61" t="s">
        <v>1</v>
      </c>
      <c r="D24" s="7">
        <v>5</v>
      </c>
      <c r="E24" s="41">
        <v>567987</v>
      </c>
      <c r="F24" s="42">
        <v>0</v>
      </c>
      <c r="G24" s="41">
        <f t="shared" si="0"/>
        <v>0</v>
      </c>
    </row>
    <row r="25" spans="1:7" x14ac:dyDescent="0.25">
      <c r="A25" s="6">
        <v>5627</v>
      </c>
      <c r="B25" s="50" t="s">
        <v>696</v>
      </c>
      <c r="C25" s="61" t="s">
        <v>179</v>
      </c>
      <c r="D25" s="7">
        <v>6</v>
      </c>
      <c r="E25" s="42">
        <v>414141</v>
      </c>
      <c r="F25" s="42">
        <v>0</v>
      </c>
      <c r="G25" s="41">
        <f t="shared" si="0"/>
        <v>0</v>
      </c>
    </row>
    <row r="26" spans="1:7" x14ac:dyDescent="0.25">
      <c r="A26" s="6">
        <v>17550</v>
      </c>
      <c r="B26" s="50" t="s">
        <v>391</v>
      </c>
      <c r="C26" s="59" t="s">
        <v>4</v>
      </c>
      <c r="D26" s="7">
        <v>2</v>
      </c>
      <c r="E26" s="41">
        <v>1542900</v>
      </c>
      <c r="F26" s="42">
        <v>0</v>
      </c>
      <c r="G26" s="41">
        <f t="shared" si="0"/>
        <v>0</v>
      </c>
    </row>
    <row r="27" spans="1:7" x14ac:dyDescent="0.25">
      <c r="A27" s="6">
        <v>17551</v>
      </c>
      <c r="B27" s="47" t="s">
        <v>392</v>
      </c>
      <c r="C27" s="59" t="s">
        <v>4</v>
      </c>
      <c r="D27" s="7">
        <v>0</v>
      </c>
      <c r="E27" s="41">
        <v>865800</v>
      </c>
      <c r="F27" s="42">
        <v>0</v>
      </c>
      <c r="G27" s="41">
        <f t="shared" si="0"/>
        <v>0</v>
      </c>
    </row>
    <row r="28" spans="1:7" x14ac:dyDescent="0.25">
      <c r="A28" s="6">
        <v>5635</v>
      </c>
      <c r="B28" s="47" t="s">
        <v>697</v>
      </c>
      <c r="C28" s="61" t="s">
        <v>179</v>
      </c>
      <c r="D28" s="7">
        <v>0</v>
      </c>
      <c r="E28" s="41">
        <v>4695306</v>
      </c>
      <c r="F28" s="42">
        <v>0</v>
      </c>
      <c r="G28" s="41">
        <f t="shared" si="0"/>
        <v>0</v>
      </c>
    </row>
    <row r="29" spans="1:7" x14ac:dyDescent="0.25">
      <c r="A29" s="6">
        <v>5636</v>
      </c>
      <c r="B29" s="47" t="s">
        <v>698</v>
      </c>
      <c r="C29" s="61" t="s">
        <v>1</v>
      </c>
      <c r="D29" s="7">
        <v>1</v>
      </c>
      <c r="E29" s="41">
        <v>2505838</v>
      </c>
      <c r="F29" s="42">
        <v>0</v>
      </c>
      <c r="G29" s="41">
        <f t="shared" si="0"/>
        <v>0</v>
      </c>
    </row>
    <row r="30" spans="1:7" x14ac:dyDescent="0.25">
      <c r="A30" s="6">
        <v>17552</v>
      </c>
      <c r="B30" s="47" t="s">
        <v>699</v>
      </c>
      <c r="C30" s="59" t="s">
        <v>393</v>
      </c>
      <c r="D30" s="7">
        <v>1</v>
      </c>
      <c r="E30" s="41">
        <v>1389387</v>
      </c>
      <c r="F30" s="42">
        <v>0</v>
      </c>
      <c r="G30" s="41">
        <f t="shared" si="0"/>
        <v>0</v>
      </c>
    </row>
    <row r="31" spans="1:7" x14ac:dyDescent="0.25">
      <c r="A31" s="6">
        <v>5638</v>
      </c>
      <c r="B31" s="50" t="s">
        <v>700</v>
      </c>
      <c r="C31" s="61" t="s">
        <v>179</v>
      </c>
      <c r="D31" s="7">
        <v>13</v>
      </c>
      <c r="E31" s="41">
        <v>83549</v>
      </c>
      <c r="F31" s="42">
        <v>0</v>
      </c>
      <c r="G31" s="41">
        <f t="shared" si="0"/>
        <v>0</v>
      </c>
    </row>
    <row r="32" spans="1:7" x14ac:dyDescent="0.25">
      <c r="A32" s="6">
        <v>5639</v>
      </c>
      <c r="B32" s="50" t="s">
        <v>700</v>
      </c>
      <c r="C32" s="61" t="s">
        <v>1</v>
      </c>
      <c r="D32" s="7">
        <v>0</v>
      </c>
      <c r="E32" s="41">
        <v>69911</v>
      </c>
      <c r="F32" s="42">
        <v>0</v>
      </c>
      <c r="G32" s="41">
        <f t="shared" si="0"/>
        <v>0</v>
      </c>
    </row>
    <row r="33" spans="1:7" x14ac:dyDescent="0.25">
      <c r="A33" s="6">
        <v>11036</v>
      </c>
      <c r="B33" s="50" t="s">
        <v>700</v>
      </c>
      <c r="C33" s="61" t="s">
        <v>4</v>
      </c>
      <c r="D33" s="7">
        <v>36</v>
      </c>
      <c r="E33" s="42">
        <v>84138</v>
      </c>
      <c r="F33" s="42">
        <v>0</v>
      </c>
      <c r="G33" s="41">
        <f t="shared" si="0"/>
        <v>0</v>
      </c>
    </row>
    <row r="34" spans="1:7" x14ac:dyDescent="0.25">
      <c r="A34" s="6">
        <v>5642</v>
      </c>
      <c r="B34" s="50" t="s">
        <v>701</v>
      </c>
      <c r="C34" s="61" t="s">
        <v>1</v>
      </c>
      <c r="D34" s="7">
        <v>0</v>
      </c>
      <c r="E34" s="41">
        <v>215673</v>
      </c>
      <c r="F34" s="42">
        <v>0</v>
      </c>
      <c r="G34" s="41">
        <f t="shared" si="0"/>
        <v>0</v>
      </c>
    </row>
    <row r="35" spans="1:7" x14ac:dyDescent="0.25">
      <c r="A35" s="6">
        <v>11037</v>
      </c>
      <c r="B35" s="50" t="s">
        <v>701</v>
      </c>
      <c r="C35" s="61" t="s">
        <v>4</v>
      </c>
      <c r="D35" s="7">
        <v>2</v>
      </c>
      <c r="E35" s="42">
        <v>541236</v>
      </c>
      <c r="F35" s="42">
        <v>0</v>
      </c>
      <c r="G35" s="41">
        <f t="shared" si="0"/>
        <v>0</v>
      </c>
    </row>
    <row r="36" spans="1:7" x14ac:dyDescent="0.25">
      <c r="A36" s="56">
        <v>17028</v>
      </c>
      <c r="B36" s="51" t="s">
        <v>394</v>
      </c>
      <c r="C36" s="62" t="s">
        <v>185</v>
      </c>
      <c r="D36" s="63">
        <v>2</v>
      </c>
      <c r="E36" s="41">
        <v>757100</v>
      </c>
      <c r="F36" s="42">
        <v>0</v>
      </c>
      <c r="G36" s="41">
        <f t="shared" si="0"/>
        <v>0</v>
      </c>
    </row>
    <row r="37" spans="1:7" x14ac:dyDescent="0.25">
      <c r="A37" s="6">
        <v>11038</v>
      </c>
      <c r="B37" s="50" t="s">
        <v>395</v>
      </c>
      <c r="C37" s="61" t="s">
        <v>21</v>
      </c>
      <c r="D37" s="7">
        <v>0</v>
      </c>
      <c r="E37" s="41">
        <v>54769</v>
      </c>
      <c r="F37" s="42">
        <v>0</v>
      </c>
      <c r="G37" s="41">
        <f t="shared" si="0"/>
        <v>0</v>
      </c>
    </row>
    <row r="38" spans="1:7" x14ac:dyDescent="0.25">
      <c r="A38" s="6">
        <v>17553</v>
      </c>
      <c r="B38" s="50" t="s">
        <v>396</v>
      </c>
      <c r="C38" s="59" t="s">
        <v>179</v>
      </c>
      <c r="D38" s="7">
        <v>1</v>
      </c>
      <c r="E38" s="41">
        <v>31790</v>
      </c>
      <c r="F38" s="42">
        <v>0</v>
      </c>
      <c r="G38" s="41">
        <f t="shared" si="0"/>
        <v>0</v>
      </c>
    </row>
    <row r="39" spans="1:7" ht="30" x14ac:dyDescent="0.25">
      <c r="A39" s="6">
        <v>5649</v>
      </c>
      <c r="B39" s="50" t="s">
        <v>702</v>
      </c>
      <c r="C39" s="61" t="s">
        <v>179</v>
      </c>
      <c r="D39" s="7">
        <v>0</v>
      </c>
      <c r="E39" s="41">
        <v>561113</v>
      </c>
      <c r="F39" s="42">
        <v>0</v>
      </c>
      <c r="G39" s="41">
        <f t="shared" si="0"/>
        <v>0</v>
      </c>
    </row>
    <row r="40" spans="1:7" ht="30" x14ac:dyDescent="0.25">
      <c r="A40" s="6">
        <v>5650</v>
      </c>
      <c r="B40" s="50" t="s">
        <v>702</v>
      </c>
      <c r="C40" s="61" t="s">
        <v>1</v>
      </c>
      <c r="D40" s="7">
        <v>0</v>
      </c>
      <c r="E40" s="42">
        <v>575202</v>
      </c>
      <c r="F40" s="42">
        <v>0</v>
      </c>
      <c r="G40" s="41">
        <f t="shared" si="0"/>
        <v>0</v>
      </c>
    </row>
    <row r="41" spans="1:7" x14ac:dyDescent="0.25">
      <c r="A41" s="6">
        <v>5652</v>
      </c>
      <c r="B41" s="50" t="s">
        <v>397</v>
      </c>
      <c r="C41" s="61" t="s">
        <v>63</v>
      </c>
      <c r="D41" s="7">
        <v>0</v>
      </c>
      <c r="E41" s="41">
        <v>233573</v>
      </c>
      <c r="F41" s="42">
        <v>0</v>
      </c>
      <c r="G41" s="41">
        <f t="shared" si="0"/>
        <v>0</v>
      </c>
    </row>
    <row r="42" spans="1:7" x14ac:dyDescent="0.25">
      <c r="A42" s="6">
        <v>17932</v>
      </c>
      <c r="B42" s="40" t="s">
        <v>703</v>
      </c>
      <c r="C42" s="57" t="s">
        <v>185</v>
      </c>
      <c r="D42" s="10">
        <v>0</v>
      </c>
      <c r="E42" s="41">
        <v>149850</v>
      </c>
      <c r="F42" s="42">
        <v>0</v>
      </c>
      <c r="G42" s="41">
        <f t="shared" si="0"/>
        <v>0</v>
      </c>
    </row>
    <row r="43" spans="1:7" x14ac:dyDescent="0.25">
      <c r="A43" s="6">
        <v>5666</v>
      </c>
      <c r="B43" s="47" t="s">
        <v>704</v>
      </c>
      <c r="C43" s="61" t="s">
        <v>63</v>
      </c>
      <c r="D43" s="7">
        <v>0</v>
      </c>
      <c r="E43" s="41">
        <v>63825</v>
      </c>
      <c r="F43" s="42">
        <v>0</v>
      </c>
      <c r="G43" s="41">
        <f t="shared" si="0"/>
        <v>0</v>
      </c>
    </row>
    <row r="44" spans="1:7" x14ac:dyDescent="0.25">
      <c r="A44" s="6">
        <v>17912</v>
      </c>
      <c r="B44" s="58" t="s">
        <v>398</v>
      </c>
      <c r="C44" s="59" t="s">
        <v>4</v>
      </c>
      <c r="D44" s="60">
        <v>9</v>
      </c>
      <c r="E44" s="41">
        <v>15950</v>
      </c>
      <c r="F44" s="42">
        <v>0</v>
      </c>
      <c r="G44" s="41">
        <f t="shared" si="0"/>
        <v>0</v>
      </c>
    </row>
    <row r="45" spans="1:7" x14ac:dyDescent="0.25">
      <c r="A45" s="6">
        <v>17913</v>
      </c>
      <c r="B45" s="58" t="s">
        <v>399</v>
      </c>
      <c r="C45" s="59" t="s">
        <v>4</v>
      </c>
      <c r="D45" s="60">
        <v>3</v>
      </c>
      <c r="E45" s="41">
        <v>17719</v>
      </c>
      <c r="F45" s="42">
        <v>0</v>
      </c>
      <c r="G45" s="41">
        <f t="shared" si="0"/>
        <v>0</v>
      </c>
    </row>
    <row r="46" spans="1:7" x14ac:dyDescent="0.25">
      <c r="A46" s="6">
        <v>17027</v>
      </c>
      <c r="B46" s="50" t="s">
        <v>705</v>
      </c>
      <c r="C46" s="59" t="s">
        <v>387</v>
      </c>
      <c r="D46" s="7">
        <v>7</v>
      </c>
      <c r="E46" s="42">
        <v>11766</v>
      </c>
      <c r="F46" s="42">
        <v>0</v>
      </c>
      <c r="G46" s="41">
        <f t="shared" si="0"/>
        <v>0</v>
      </c>
    </row>
    <row r="47" spans="1:7" x14ac:dyDescent="0.25">
      <c r="A47" s="6">
        <v>17914</v>
      </c>
      <c r="B47" s="58" t="s">
        <v>400</v>
      </c>
      <c r="C47" s="59" t="s">
        <v>4</v>
      </c>
      <c r="D47" s="60">
        <v>0</v>
      </c>
      <c r="E47" s="41">
        <v>26085</v>
      </c>
      <c r="F47" s="42">
        <v>0</v>
      </c>
      <c r="G47" s="41">
        <f t="shared" si="0"/>
        <v>0</v>
      </c>
    </row>
    <row r="48" spans="1:7" ht="27.75" customHeight="1" x14ac:dyDescent="0.25">
      <c r="A48" s="6">
        <v>5667</v>
      </c>
      <c r="B48" s="50" t="s">
        <v>706</v>
      </c>
      <c r="C48" s="61" t="s">
        <v>179</v>
      </c>
      <c r="D48" s="7">
        <v>0</v>
      </c>
      <c r="E48" s="42">
        <v>2774206</v>
      </c>
      <c r="F48" s="42">
        <v>0</v>
      </c>
      <c r="G48" s="41">
        <f t="shared" si="0"/>
        <v>0</v>
      </c>
    </row>
    <row r="49" spans="1:7" x14ac:dyDescent="0.25">
      <c r="A49" s="6">
        <v>17915</v>
      </c>
      <c r="B49" s="58" t="s">
        <v>707</v>
      </c>
      <c r="C49" s="59" t="s">
        <v>179</v>
      </c>
      <c r="D49" s="60">
        <v>6</v>
      </c>
      <c r="E49" s="41">
        <v>64434</v>
      </c>
      <c r="F49" s="42">
        <v>0</v>
      </c>
      <c r="G49" s="41">
        <f t="shared" si="0"/>
        <v>0</v>
      </c>
    </row>
    <row r="50" spans="1:7" x14ac:dyDescent="0.25">
      <c r="A50" s="6">
        <v>17019</v>
      </c>
      <c r="B50" s="47" t="s">
        <v>708</v>
      </c>
      <c r="C50" s="61" t="s">
        <v>4</v>
      </c>
      <c r="D50" s="7">
        <v>6</v>
      </c>
      <c r="E50" s="41">
        <v>56917</v>
      </c>
      <c r="F50" s="42">
        <v>0</v>
      </c>
      <c r="G50" s="41">
        <f t="shared" si="0"/>
        <v>0</v>
      </c>
    </row>
    <row r="51" spans="1:7" x14ac:dyDescent="0.25">
      <c r="A51" s="6">
        <v>17031</v>
      </c>
      <c r="B51" s="47" t="s">
        <v>401</v>
      </c>
      <c r="C51" s="59" t="s">
        <v>4</v>
      </c>
      <c r="D51" s="7">
        <v>0</v>
      </c>
      <c r="E51" s="41">
        <v>48729</v>
      </c>
      <c r="F51" s="42">
        <v>0</v>
      </c>
      <c r="G51" s="41">
        <f t="shared" si="0"/>
        <v>0</v>
      </c>
    </row>
    <row r="52" spans="1:7" x14ac:dyDescent="0.25">
      <c r="A52" s="6">
        <v>17024</v>
      </c>
      <c r="B52" s="47" t="s">
        <v>709</v>
      </c>
      <c r="C52" s="61" t="s">
        <v>4</v>
      </c>
      <c r="D52" s="7">
        <v>8</v>
      </c>
      <c r="E52" s="41">
        <v>81030</v>
      </c>
      <c r="F52" s="42">
        <v>0</v>
      </c>
      <c r="G52" s="41">
        <f t="shared" si="0"/>
        <v>0</v>
      </c>
    </row>
    <row r="53" spans="1:7" x14ac:dyDescent="0.25">
      <c r="A53" s="6">
        <v>17030</v>
      </c>
      <c r="B53" s="47" t="s">
        <v>710</v>
      </c>
      <c r="C53" s="59" t="s">
        <v>4</v>
      </c>
      <c r="D53" s="7">
        <v>1</v>
      </c>
      <c r="E53" s="41">
        <v>79683</v>
      </c>
      <c r="F53" s="42">
        <v>0</v>
      </c>
      <c r="G53" s="41">
        <f t="shared" si="0"/>
        <v>0</v>
      </c>
    </row>
    <row r="54" spans="1:7" x14ac:dyDescent="0.25">
      <c r="A54" s="6">
        <v>5669</v>
      </c>
      <c r="B54" s="47" t="s">
        <v>711</v>
      </c>
      <c r="C54" s="61" t="s">
        <v>4</v>
      </c>
      <c r="D54" s="7">
        <v>24</v>
      </c>
      <c r="E54" s="41">
        <v>85912</v>
      </c>
      <c r="F54" s="42">
        <v>0</v>
      </c>
      <c r="G54" s="41">
        <f t="shared" si="0"/>
        <v>0</v>
      </c>
    </row>
    <row r="55" spans="1:7" x14ac:dyDescent="0.25">
      <c r="A55" s="6">
        <v>5670</v>
      </c>
      <c r="B55" s="50" t="s">
        <v>711</v>
      </c>
      <c r="C55" s="61" t="s">
        <v>1</v>
      </c>
      <c r="D55" s="7">
        <v>2</v>
      </c>
      <c r="E55" s="42">
        <v>85160</v>
      </c>
      <c r="F55" s="42">
        <v>0</v>
      </c>
      <c r="G55" s="41">
        <f t="shared" si="0"/>
        <v>0</v>
      </c>
    </row>
    <row r="56" spans="1:7" ht="30" x14ac:dyDescent="0.25">
      <c r="A56" s="6">
        <v>5671</v>
      </c>
      <c r="B56" s="50" t="s">
        <v>711</v>
      </c>
      <c r="C56" s="61" t="s">
        <v>390</v>
      </c>
      <c r="D56" s="7">
        <v>0</v>
      </c>
      <c r="E56" s="41">
        <v>78717</v>
      </c>
      <c r="F56" s="42">
        <v>0</v>
      </c>
      <c r="G56" s="41">
        <f t="shared" si="0"/>
        <v>0</v>
      </c>
    </row>
    <row r="57" spans="1:7" x14ac:dyDescent="0.25">
      <c r="A57" s="6">
        <v>11045</v>
      </c>
      <c r="B57" s="50" t="s">
        <v>712</v>
      </c>
      <c r="C57" s="61" t="s">
        <v>179</v>
      </c>
      <c r="D57" s="7">
        <v>6</v>
      </c>
      <c r="E57" s="41">
        <v>102021</v>
      </c>
      <c r="F57" s="42">
        <v>0</v>
      </c>
      <c r="G57" s="41">
        <f t="shared" si="0"/>
        <v>0</v>
      </c>
    </row>
    <row r="58" spans="1:7" x14ac:dyDescent="0.25">
      <c r="A58" s="6">
        <v>17023</v>
      </c>
      <c r="B58" s="50" t="s">
        <v>402</v>
      </c>
      <c r="C58" s="61" t="s">
        <v>4</v>
      </c>
      <c r="D58" s="7">
        <v>0</v>
      </c>
      <c r="E58" s="41">
        <v>253763</v>
      </c>
      <c r="F58" s="42">
        <v>0</v>
      </c>
      <c r="G58" s="41">
        <f t="shared" si="0"/>
        <v>0</v>
      </c>
    </row>
    <row r="59" spans="1:7" x14ac:dyDescent="0.25">
      <c r="A59" s="6">
        <v>5672</v>
      </c>
      <c r="B59" s="50" t="s">
        <v>713</v>
      </c>
      <c r="C59" s="61" t="s">
        <v>179</v>
      </c>
      <c r="D59" s="7">
        <v>0</v>
      </c>
      <c r="E59" s="41">
        <v>928737</v>
      </c>
      <c r="F59" s="42">
        <v>0</v>
      </c>
      <c r="G59" s="41">
        <f t="shared" si="0"/>
        <v>0</v>
      </c>
    </row>
    <row r="60" spans="1:7" x14ac:dyDescent="0.25">
      <c r="A60" s="6">
        <v>17029</v>
      </c>
      <c r="B60" s="50" t="s">
        <v>714</v>
      </c>
      <c r="C60" s="59" t="s">
        <v>4</v>
      </c>
      <c r="D60" s="7">
        <v>0</v>
      </c>
      <c r="E60" s="73">
        <v>843656</v>
      </c>
      <c r="F60" s="42">
        <v>0</v>
      </c>
      <c r="G60" s="41">
        <f t="shared" si="0"/>
        <v>0</v>
      </c>
    </row>
    <row r="61" spans="1:7" ht="30" x14ac:dyDescent="0.25">
      <c r="A61" s="6">
        <v>5685</v>
      </c>
      <c r="B61" s="47" t="s">
        <v>715</v>
      </c>
      <c r="C61" s="61" t="s">
        <v>179</v>
      </c>
      <c r="D61" s="7">
        <v>0</v>
      </c>
      <c r="E61" s="73">
        <v>28305</v>
      </c>
      <c r="F61" s="42">
        <v>0</v>
      </c>
      <c r="G61" s="41">
        <f t="shared" si="0"/>
        <v>0</v>
      </c>
    </row>
    <row r="62" spans="1:7" ht="30" x14ac:dyDescent="0.25">
      <c r="A62" s="6">
        <v>5686</v>
      </c>
      <c r="B62" s="50" t="s">
        <v>715</v>
      </c>
      <c r="C62" s="61" t="s">
        <v>1</v>
      </c>
      <c r="D62" s="7">
        <v>0</v>
      </c>
      <c r="E62" s="42">
        <v>28194</v>
      </c>
      <c r="F62" s="42">
        <v>0</v>
      </c>
      <c r="G62" s="41">
        <f t="shared" si="0"/>
        <v>0</v>
      </c>
    </row>
    <row r="63" spans="1:7" x14ac:dyDescent="0.25">
      <c r="A63" s="6">
        <v>11047</v>
      </c>
      <c r="B63" s="50" t="s">
        <v>716</v>
      </c>
      <c r="C63" s="61" t="s">
        <v>179</v>
      </c>
      <c r="D63" s="7">
        <v>9</v>
      </c>
      <c r="E63" s="73">
        <v>9324</v>
      </c>
      <c r="F63" s="42">
        <v>0</v>
      </c>
      <c r="G63" s="41">
        <f t="shared" si="0"/>
        <v>0</v>
      </c>
    </row>
    <row r="64" spans="1:7" x14ac:dyDescent="0.25">
      <c r="A64" s="6">
        <v>11048</v>
      </c>
      <c r="B64" s="50" t="s">
        <v>716</v>
      </c>
      <c r="C64" s="61" t="s">
        <v>4</v>
      </c>
      <c r="D64" s="7">
        <v>14</v>
      </c>
      <c r="E64" s="73">
        <v>62675</v>
      </c>
      <c r="F64" s="42">
        <v>0</v>
      </c>
      <c r="G64" s="41">
        <f t="shared" si="0"/>
        <v>0</v>
      </c>
    </row>
    <row r="65" spans="1:7" ht="30" x14ac:dyDescent="0.25">
      <c r="A65" s="6">
        <v>5688</v>
      </c>
      <c r="B65" s="50" t="s">
        <v>717</v>
      </c>
      <c r="C65" s="61" t="s">
        <v>179</v>
      </c>
      <c r="D65" s="7">
        <v>0</v>
      </c>
      <c r="E65" s="73">
        <v>1887</v>
      </c>
      <c r="F65" s="42">
        <v>0</v>
      </c>
      <c r="G65" s="41">
        <f t="shared" si="0"/>
        <v>0</v>
      </c>
    </row>
    <row r="66" spans="1:7" ht="30" x14ac:dyDescent="0.25">
      <c r="A66" s="6">
        <v>5689</v>
      </c>
      <c r="B66" s="50" t="s">
        <v>717</v>
      </c>
      <c r="C66" s="61" t="s">
        <v>1</v>
      </c>
      <c r="D66" s="7">
        <v>0</v>
      </c>
      <c r="E66" s="73">
        <v>4510</v>
      </c>
      <c r="F66" s="42">
        <v>0</v>
      </c>
      <c r="G66" s="41">
        <f t="shared" si="0"/>
        <v>0</v>
      </c>
    </row>
    <row r="67" spans="1:7" x14ac:dyDescent="0.25">
      <c r="A67" s="6">
        <v>17021</v>
      </c>
      <c r="B67" s="50" t="s">
        <v>403</v>
      </c>
      <c r="C67" s="61" t="s">
        <v>4</v>
      </c>
      <c r="D67" s="7">
        <v>13</v>
      </c>
      <c r="E67" s="42">
        <v>71262</v>
      </c>
      <c r="F67" s="42">
        <v>0</v>
      </c>
      <c r="G67" s="41">
        <f t="shared" si="0"/>
        <v>0</v>
      </c>
    </row>
    <row r="68" spans="1:7" x14ac:dyDescent="0.25">
      <c r="A68" s="6">
        <v>17026</v>
      </c>
      <c r="B68" s="50" t="s">
        <v>404</v>
      </c>
      <c r="C68" s="59" t="s">
        <v>179</v>
      </c>
      <c r="D68" s="7">
        <v>1</v>
      </c>
      <c r="E68" s="42">
        <v>70485</v>
      </c>
      <c r="F68" s="42">
        <v>0</v>
      </c>
      <c r="G68" s="41">
        <f t="shared" si="0"/>
        <v>0</v>
      </c>
    </row>
    <row r="69" spans="1:7" x14ac:dyDescent="0.25">
      <c r="A69" s="6">
        <v>17916</v>
      </c>
      <c r="B69" s="58" t="s">
        <v>404</v>
      </c>
      <c r="C69" s="59" t="s">
        <v>4</v>
      </c>
      <c r="D69" s="60">
        <v>24</v>
      </c>
      <c r="E69" s="73">
        <v>84301</v>
      </c>
      <c r="F69" s="42">
        <v>0</v>
      </c>
      <c r="G69" s="41">
        <f t="shared" ref="G69:G71" si="1">F69*D69</f>
        <v>0</v>
      </c>
    </row>
    <row r="70" spans="1:7" x14ac:dyDescent="0.25">
      <c r="A70" s="6">
        <v>5691</v>
      </c>
      <c r="B70" s="50" t="s">
        <v>718</v>
      </c>
      <c r="C70" s="61" t="s">
        <v>1</v>
      </c>
      <c r="D70" s="7">
        <v>0</v>
      </c>
      <c r="E70" s="73">
        <v>1107943</v>
      </c>
      <c r="F70" s="42">
        <v>0</v>
      </c>
      <c r="G70" s="41">
        <f t="shared" si="1"/>
        <v>0</v>
      </c>
    </row>
    <row r="71" spans="1:7" x14ac:dyDescent="0.25">
      <c r="A71" s="6">
        <v>17022</v>
      </c>
      <c r="B71" s="50" t="s">
        <v>719</v>
      </c>
      <c r="C71" s="61" t="s">
        <v>179</v>
      </c>
      <c r="D71" s="7">
        <v>3</v>
      </c>
      <c r="E71" s="42">
        <v>112665</v>
      </c>
      <c r="F71" s="42">
        <v>0</v>
      </c>
      <c r="G71" s="41">
        <f t="shared" si="1"/>
        <v>0</v>
      </c>
    </row>
    <row r="72" spans="1:7" x14ac:dyDescent="0.25">
      <c r="A72" s="21"/>
      <c r="B72" s="22"/>
      <c r="C72" s="22"/>
      <c r="D72" s="23"/>
      <c r="F72" s="121" t="s">
        <v>479</v>
      </c>
      <c r="G72" s="43">
        <f>SUM(G4:G71)</f>
        <v>0</v>
      </c>
    </row>
    <row r="73" spans="1:7" x14ac:dyDescent="0.25">
      <c r="A73" s="21"/>
      <c r="B73" s="22"/>
      <c r="C73" s="22"/>
      <c r="D73" s="23"/>
      <c r="F73" s="121" t="s">
        <v>480</v>
      </c>
      <c r="G73" s="43">
        <f>G72*19%</f>
        <v>0</v>
      </c>
    </row>
    <row r="74" spans="1:7" x14ac:dyDescent="0.25">
      <c r="A74" s="21"/>
      <c r="B74" s="22"/>
      <c r="C74" s="22"/>
      <c r="D74" s="23"/>
      <c r="F74" s="121" t="s">
        <v>481</v>
      </c>
      <c r="G74" s="119">
        <f>G72+G73</f>
        <v>0</v>
      </c>
    </row>
    <row r="75" spans="1:7" x14ac:dyDescent="0.25">
      <c r="A75" s="21"/>
      <c r="B75" s="22"/>
      <c r="C75" s="22"/>
      <c r="D75" s="23"/>
    </row>
    <row r="76" spans="1:7" x14ac:dyDescent="0.25">
      <c r="A76" s="182" t="s">
        <v>575</v>
      </c>
      <c r="B76" s="182"/>
      <c r="C76" s="182"/>
      <c r="D76" s="182"/>
      <c r="G76" s="26"/>
    </row>
    <row r="77" spans="1:7" ht="15" customHeight="1" x14ac:dyDescent="0.25">
      <c r="A77" s="181" t="s">
        <v>422</v>
      </c>
      <c r="B77" s="181"/>
      <c r="C77" s="181"/>
      <c r="D77" s="181"/>
    </row>
    <row r="78" spans="1:7" ht="33.75" customHeight="1" x14ac:dyDescent="0.25">
      <c r="A78" s="184" t="s">
        <v>576</v>
      </c>
      <c r="B78" s="184"/>
      <c r="C78" s="184"/>
      <c r="D78" s="184"/>
      <c r="E78" s="30"/>
      <c r="F78" s="30"/>
    </row>
    <row r="79" spans="1:7" ht="33.75" customHeight="1" x14ac:dyDescent="0.25">
      <c r="A79" s="184" t="s">
        <v>423</v>
      </c>
      <c r="B79" s="184"/>
      <c r="C79" s="184"/>
      <c r="D79" s="184"/>
    </row>
    <row r="80" spans="1:7" ht="51" customHeight="1" x14ac:dyDescent="0.25">
      <c r="A80" s="169" t="s">
        <v>577</v>
      </c>
      <c r="B80" s="170"/>
      <c r="C80" s="170"/>
      <c r="D80" s="171"/>
    </row>
    <row r="81" spans="1:4" ht="25.5" customHeight="1" x14ac:dyDescent="0.25">
      <c r="A81" s="34"/>
      <c r="B81" s="34"/>
      <c r="C81" s="34"/>
      <c r="D81" s="34"/>
    </row>
  </sheetData>
  <mergeCells count="7">
    <mergeCell ref="A80:D80"/>
    <mergeCell ref="A1:G1"/>
    <mergeCell ref="A2:G2"/>
    <mergeCell ref="A76:D76"/>
    <mergeCell ref="A77:D77"/>
    <mergeCell ref="A78:D78"/>
    <mergeCell ref="A79:D7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57" zoomScale="80" zoomScaleNormal="80" workbookViewId="0">
      <selection activeCell="F66" sqref="F66"/>
    </sheetView>
  </sheetViews>
  <sheetFormatPr baseColWidth="10" defaultRowHeight="15" x14ac:dyDescent="0.25"/>
  <cols>
    <col min="1" max="1" width="11.42578125" style="25"/>
    <col min="2" max="2" width="44.5703125" style="25" bestFit="1" customWidth="1"/>
    <col min="3" max="4" width="11.42578125" style="25"/>
    <col min="5" max="7" width="17" style="25" customWidth="1"/>
    <col min="8" max="16384" width="11.42578125" style="25"/>
  </cols>
  <sheetData>
    <row r="1" spans="1:7" ht="15.75" x14ac:dyDescent="0.25">
      <c r="A1" s="168" t="s">
        <v>405</v>
      </c>
      <c r="B1" s="168"/>
      <c r="C1" s="168"/>
      <c r="D1" s="168"/>
      <c r="E1" s="168"/>
      <c r="F1" s="168"/>
      <c r="G1" s="168"/>
    </row>
    <row r="2" spans="1:7" ht="73.5" customHeight="1" x14ac:dyDescent="0.25">
      <c r="A2" s="183" t="s">
        <v>720</v>
      </c>
      <c r="B2" s="183"/>
      <c r="C2" s="183"/>
      <c r="D2" s="183"/>
      <c r="E2" s="183"/>
      <c r="F2" s="183"/>
      <c r="G2" s="183"/>
    </row>
    <row r="3" spans="1:7" ht="64.5" customHeight="1" x14ac:dyDescent="0.25">
      <c r="A3" s="1" t="s">
        <v>318</v>
      </c>
      <c r="B3" s="2" t="s">
        <v>319</v>
      </c>
      <c r="C3" s="1" t="s">
        <v>503</v>
      </c>
      <c r="D3" s="3" t="s">
        <v>320</v>
      </c>
      <c r="E3" s="122" t="s">
        <v>498</v>
      </c>
      <c r="F3" s="122" t="s">
        <v>482</v>
      </c>
      <c r="G3" s="122" t="s">
        <v>483</v>
      </c>
    </row>
    <row r="4" spans="1:7" ht="17.25" customHeight="1" x14ac:dyDescent="0.25">
      <c r="A4" s="6">
        <v>17917</v>
      </c>
      <c r="B4" s="51" t="s">
        <v>406</v>
      </c>
      <c r="C4" s="64" t="s">
        <v>179</v>
      </c>
      <c r="D4" s="65">
        <v>1</v>
      </c>
      <c r="E4" s="42">
        <v>49635</v>
      </c>
      <c r="F4" s="42">
        <v>0</v>
      </c>
      <c r="G4" s="42">
        <f>F4*D4</f>
        <v>0</v>
      </c>
    </row>
    <row r="5" spans="1:7" ht="17.25" customHeight="1" x14ac:dyDescent="0.25">
      <c r="A5" s="6">
        <v>11017</v>
      </c>
      <c r="B5" s="50" t="s">
        <v>407</v>
      </c>
      <c r="C5" s="7" t="s">
        <v>4</v>
      </c>
      <c r="D5" s="7">
        <v>86</v>
      </c>
      <c r="E5" s="42">
        <v>110300</v>
      </c>
      <c r="F5" s="42">
        <v>0</v>
      </c>
      <c r="G5" s="42">
        <f t="shared" ref="G5:G57" si="0">F5*D5</f>
        <v>0</v>
      </c>
    </row>
    <row r="6" spans="1:7" ht="17.25" customHeight="1" x14ac:dyDescent="0.25">
      <c r="A6" s="6">
        <v>17555</v>
      </c>
      <c r="B6" s="66" t="s">
        <v>408</v>
      </c>
      <c r="C6" s="6" t="s">
        <v>1</v>
      </c>
      <c r="D6" s="7">
        <v>0</v>
      </c>
      <c r="E6" s="42">
        <v>47655</v>
      </c>
      <c r="F6" s="42">
        <v>0</v>
      </c>
      <c r="G6" s="42">
        <f t="shared" si="0"/>
        <v>0</v>
      </c>
    </row>
    <row r="7" spans="1:7" ht="17.25" customHeight="1" x14ac:dyDescent="0.25">
      <c r="A7" s="6">
        <v>17918</v>
      </c>
      <c r="B7" s="51" t="s">
        <v>409</v>
      </c>
      <c r="C7" s="64" t="s">
        <v>4</v>
      </c>
      <c r="D7" s="65">
        <v>5</v>
      </c>
      <c r="E7" s="42">
        <v>66180</v>
      </c>
      <c r="F7" s="42">
        <v>0</v>
      </c>
      <c r="G7" s="42">
        <f t="shared" si="0"/>
        <v>0</v>
      </c>
    </row>
    <row r="8" spans="1:7" ht="17.25" customHeight="1" x14ac:dyDescent="0.25">
      <c r="A8" s="20">
        <v>17919</v>
      </c>
      <c r="B8" s="51" t="s">
        <v>410</v>
      </c>
      <c r="C8" s="64" t="s">
        <v>4</v>
      </c>
      <c r="D8" s="65">
        <v>3</v>
      </c>
      <c r="E8" s="42">
        <v>33090</v>
      </c>
      <c r="F8" s="42">
        <v>0</v>
      </c>
      <c r="G8" s="42">
        <f t="shared" si="0"/>
        <v>0</v>
      </c>
    </row>
    <row r="9" spans="1:7" ht="17.25" customHeight="1" x14ac:dyDescent="0.25">
      <c r="A9" s="10">
        <v>17556</v>
      </c>
      <c r="B9" s="67" t="s">
        <v>411</v>
      </c>
      <c r="C9" s="10" t="s">
        <v>179</v>
      </c>
      <c r="D9" s="14">
        <v>1</v>
      </c>
      <c r="E9" s="42">
        <v>80960</v>
      </c>
      <c r="F9" s="42">
        <v>0</v>
      </c>
      <c r="G9" s="42">
        <f t="shared" si="0"/>
        <v>0</v>
      </c>
    </row>
    <row r="10" spans="1:7" ht="32.25" customHeight="1" x14ac:dyDescent="0.25">
      <c r="A10" s="10">
        <v>3813</v>
      </c>
      <c r="B10" s="47" t="s">
        <v>721</v>
      </c>
      <c r="C10" s="14" t="s">
        <v>106</v>
      </c>
      <c r="D10" s="14">
        <v>7</v>
      </c>
      <c r="E10" s="42">
        <v>100688</v>
      </c>
      <c r="F10" s="42">
        <v>0</v>
      </c>
      <c r="G10" s="42">
        <f t="shared" si="0"/>
        <v>0</v>
      </c>
    </row>
    <row r="11" spans="1:7" ht="32.25" customHeight="1" x14ac:dyDescent="0.25">
      <c r="A11" s="10">
        <v>11276</v>
      </c>
      <c r="B11" s="47" t="s">
        <v>722</v>
      </c>
      <c r="C11" s="14" t="s">
        <v>106</v>
      </c>
      <c r="D11" s="14">
        <v>4</v>
      </c>
      <c r="E11" s="42">
        <v>76879</v>
      </c>
      <c r="F11" s="42">
        <v>0</v>
      </c>
      <c r="G11" s="42">
        <f t="shared" si="0"/>
        <v>0</v>
      </c>
    </row>
    <row r="12" spans="1:7" ht="17.25" customHeight="1" x14ac:dyDescent="0.25">
      <c r="A12" s="10">
        <v>3815</v>
      </c>
      <c r="B12" s="47" t="s">
        <v>723</v>
      </c>
      <c r="C12" s="14" t="s">
        <v>106</v>
      </c>
      <c r="D12" s="14">
        <v>17</v>
      </c>
      <c r="E12" s="42">
        <v>82725</v>
      </c>
      <c r="F12" s="42">
        <v>0</v>
      </c>
      <c r="G12" s="42">
        <f t="shared" si="0"/>
        <v>0</v>
      </c>
    </row>
    <row r="13" spans="1:7" ht="17.25" customHeight="1" x14ac:dyDescent="0.25">
      <c r="A13" s="6">
        <v>17039</v>
      </c>
      <c r="B13" s="50" t="s">
        <v>724</v>
      </c>
      <c r="C13" s="68" t="s">
        <v>4</v>
      </c>
      <c r="D13" s="7">
        <v>3</v>
      </c>
      <c r="E13" s="42">
        <v>74256</v>
      </c>
      <c r="F13" s="42">
        <v>0</v>
      </c>
      <c r="G13" s="42">
        <f t="shared" si="0"/>
        <v>0</v>
      </c>
    </row>
    <row r="14" spans="1:7" ht="17.25" customHeight="1" x14ac:dyDescent="0.25">
      <c r="A14" s="6">
        <v>11018</v>
      </c>
      <c r="B14" s="50" t="s">
        <v>725</v>
      </c>
      <c r="C14" s="7" t="s">
        <v>106</v>
      </c>
      <c r="D14" s="7">
        <v>31</v>
      </c>
      <c r="E14" s="42">
        <v>106219</v>
      </c>
      <c r="F14" s="42">
        <v>0</v>
      </c>
      <c r="G14" s="42">
        <f t="shared" si="0"/>
        <v>0</v>
      </c>
    </row>
    <row r="15" spans="1:7" ht="17.25" customHeight="1" x14ac:dyDescent="0.25">
      <c r="A15" s="6">
        <v>3816</v>
      </c>
      <c r="B15" s="50" t="s">
        <v>726</v>
      </c>
      <c r="C15" s="7" t="s">
        <v>106</v>
      </c>
      <c r="D15" s="7">
        <v>15</v>
      </c>
      <c r="E15" s="42">
        <v>119744</v>
      </c>
      <c r="F15" s="42">
        <v>0</v>
      </c>
      <c r="G15" s="42">
        <f t="shared" si="0"/>
        <v>0</v>
      </c>
    </row>
    <row r="16" spans="1:7" ht="17.25" customHeight="1" x14ac:dyDescent="0.25">
      <c r="A16" s="6">
        <v>11019</v>
      </c>
      <c r="B16" s="50" t="s">
        <v>727</v>
      </c>
      <c r="C16" s="7" t="s">
        <v>106</v>
      </c>
      <c r="D16" s="7">
        <v>2</v>
      </c>
      <c r="E16" s="42">
        <v>158816</v>
      </c>
      <c r="F16" s="42">
        <v>0</v>
      </c>
      <c r="G16" s="42">
        <f t="shared" si="0"/>
        <v>0</v>
      </c>
    </row>
    <row r="17" spans="1:7" ht="33" customHeight="1" x14ac:dyDescent="0.25">
      <c r="A17" s="6">
        <v>3818</v>
      </c>
      <c r="B17" s="50" t="s">
        <v>728</v>
      </c>
      <c r="C17" s="7" t="s">
        <v>106</v>
      </c>
      <c r="D17" s="7">
        <v>45</v>
      </c>
      <c r="E17" s="42">
        <v>107520</v>
      </c>
      <c r="F17" s="42">
        <v>0</v>
      </c>
      <c r="G17" s="42">
        <f t="shared" si="0"/>
        <v>0</v>
      </c>
    </row>
    <row r="18" spans="1:7" ht="17.25" customHeight="1" x14ac:dyDescent="0.25">
      <c r="A18" s="6">
        <v>3819</v>
      </c>
      <c r="B18" s="50" t="s">
        <v>729</v>
      </c>
      <c r="C18" s="7" t="s">
        <v>106</v>
      </c>
      <c r="D18" s="7">
        <v>7</v>
      </c>
      <c r="E18" s="42">
        <v>63974</v>
      </c>
      <c r="F18" s="42">
        <v>0</v>
      </c>
      <c r="G18" s="42">
        <f t="shared" si="0"/>
        <v>0</v>
      </c>
    </row>
    <row r="19" spans="1:7" ht="31.5" customHeight="1" x14ac:dyDescent="0.25">
      <c r="A19" s="6">
        <v>3820</v>
      </c>
      <c r="B19" s="50" t="s">
        <v>730</v>
      </c>
      <c r="C19" s="7" t="s">
        <v>106</v>
      </c>
      <c r="D19" s="7">
        <v>0</v>
      </c>
      <c r="E19" s="42">
        <v>78400</v>
      </c>
      <c r="F19" s="42">
        <v>0</v>
      </c>
      <c r="G19" s="42">
        <f t="shared" si="0"/>
        <v>0</v>
      </c>
    </row>
    <row r="20" spans="1:7" ht="17.25" customHeight="1" x14ac:dyDescent="0.25">
      <c r="A20" s="6">
        <v>11021</v>
      </c>
      <c r="B20" s="50" t="s">
        <v>731</v>
      </c>
      <c r="C20" s="7" t="s">
        <v>4</v>
      </c>
      <c r="D20" s="7">
        <v>4</v>
      </c>
      <c r="E20" s="42">
        <v>24304</v>
      </c>
      <c r="F20" s="42">
        <v>0</v>
      </c>
      <c r="G20" s="42">
        <f t="shared" si="0"/>
        <v>0</v>
      </c>
    </row>
    <row r="21" spans="1:7" ht="36" customHeight="1" x14ac:dyDescent="0.25">
      <c r="A21" s="6">
        <v>3822</v>
      </c>
      <c r="B21" s="50" t="s">
        <v>732</v>
      </c>
      <c r="C21" s="7" t="s">
        <v>106</v>
      </c>
      <c r="D21" s="7">
        <v>0</v>
      </c>
      <c r="E21" s="42">
        <v>75264</v>
      </c>
      <c r="F21" s="42">
        <v>0</v>
      </c>
      <c r="G21" s="42">
        <f t="shared" si="0"/>
        <v>0</v>
      </c>
    </row>
    <row r="22" spans="1:7" ht="39" customHeight="1" x14ac:dyDescent="0.25">
      <c r="A22" s="6">
        <v>3829</v>
      </c>
      <c r="B22" s="50" t="s">
        <v>733</v>
      </c>
      <c r="C22" s="7" t="s">
        <v>106</v>
      </c>
      <c r="D22" s="7">
        <v>6</v>
      </c>
      <c r="E22" s="42">
        <v>70813</v>
      </c>
      <c r="F22" s="42">
        <v>0</v>
      </c>
      <c r="G22" s="42">
        <f t="shared" si="0"/>
        <v>0</v>
      </c>
    </row>
    <row r="23" spans="1:7" ht="17.25" customHeight="1" x14ac:dyDescent="0.25">
      <c r="A23" s="6">
        <v>11020</v>
      </c>
      <c r="B23" s="50" t="s">
        <v>734</v>
      </c>
      <c r="C23" s="7" t="s">
        <v>4</v>
      </c>
      <c r="D23" s="7">
        <v>1</v>
      </c>
      <c r="E23" s="42">
        <v>36176</v>
      </c>
      <c r="F23" s="42">
        <v>0</v>
      </c>
      <c r="G23" s="42">
        <f t="shared" si="0"/>
        <v>0</v>
      </c>
    </row>
    <row r="24" spans="1:7" ht="35.25" customHeight="1" x14ac:dyDescent="0.25">
      <c r="A24" s="6">
        <v>11023</v>
      </c>
      <c r="B24" s="50" t="s">
        <v>735</v>
      </c>
      <c r="C24" s="7" t="s">
        <v>106</v>
      </c>
      <c r="D24" s="7">
        <v>6</v>
      </c>
      <c r="E24" s="42">
        <v>117824</v>
      </c>
      <c r="F24" s="42">
        <v>0</v>
      </c>
      <c r="G24" s="42">
        <f t="shared" si="0"/>
        <v>0</v>
      </c>
    </row>
    <row r="25" spans="1:7" ht="35.25" customHeight="1" x14ac:dyDescent="0.25">
      <c r="A25" s="6">
        <v>3824</v>
      </c>
      <c r="B25" s="50" t="s">
        <v>736</v>
      </c>
      <c r="C25" s="7" t="s">
        <v>106</v>
      </c>
      <c r="D25" s="7">
        <v>27</v>
      </c>
      <c r="E25" s="42">
        <v>87799</v>
      </c>
      <c r="F25" s="42">
        <v>0</v>
      </c>
      <c r="G25" s="42">
        <f t="shared" si="0"/>
        <v>0</v>
      </c>
    </row>
    <row r="26" spans="1:7" ht="17.25" customHeight="1" x14ac:dyDescent="0.25">
      <c r="A26" s="20">
        <v>17920</v>
      </c>
      <c r="B26" s="51" t="s">
        <v>412</v>
      </c>
      <c r="C26" s="64" t="s">
        <v>4</v>
      </c>
      <c r="D26" s="65">
        <v>7</v>
      </c>
      <c r="E26" s="42">
        <v>37065</v>
      </c>
      <c r="F26" s="42">
        <v>0</v>
      </c>
      <c r="G26" s="42">
        <f t="shared" si="0"/>
        <v>0</v>
      </c>
    </row>
    <row r="27" spans="1:7" ht="17.25" customHeight="1" x14ac:dyDescent="0.25">
      <c r="A27" s="20">
        <v>17921</v>
      </c>
      <c r="B27" s="51" t="s">
        <v>413</v>
      </c>
      <c r="C27" s="64" t="s">
        <v>4</v>
      </c>
      <c r="D27" s="65">
        <v>1</v>
      </c>
      <c r="E27" s="42">
        <v>37065</v>
      </c>
      <c r="F27" s="42">
        <v>0</v>
      </c>
      <c r="G27" s="42">
        <f t="shared" si="0"/>
        <v>0</v>
      </c>
    </row>
    <row r="28" spans="1:7" ht="17.25" customHeight="1" x14ac:dyDescent="0.25">
      <c r="A28" s="6">
        <v>17033</v>
      </c>
      <c r="B28" s="50" t="s">
        <v>737</v>
      </c>
      <c r="C28" s="7" t="s">
        <v>387</v>
      </c>
      <c r="D28" s="7">
        <v>4</v>
      </c>
      <c r="E28" s="42">
        <v>37065</v>
      </c>
      <c r="F28" s="42">
        <v>0</v>
      </c>
      <c r="G28" s="42">
        <f t="shared" si="0"/>
        <v>0</v>
      </c>
    </row>
    <row r="29" spans="1:7" ht="17.25" customHeight="1" x14ac:dyDescent="0.25">
      <c r="A29" s="20">
        <v>17922</v>
      </c>
      <c r="B29" s="51" t="s">
        <v>414</v>
      </c>
      <c r="C29" s="64" t="s">
        <v>1</v>
      </c>
      <c r="D29" s="65">
        <v>0</v>
      </c>
      <c r="E29" s="42">
        <v>10590</v>
      </c>
      <c r="F29" s="42">
        <v>0</v>
      </c>
      <c r="G29" s="42">
        <f t="shared" si="0"/>
        <v>0</v>
      </c>
    </row>
    <row r="30" spans="1:7" ht="17.25" customHeight="1" x14ac:dyDescent="0.25">
      <c r="A30" s="6">
        <v>17035</v>
      </c>
      <c r="B30" s="50" t="s">
        <v>738</v>
      </c>
      <c r="C30" s="7" t="s">
        <v>179</v>
      </c>
      <c r="D30" s="7">
        <v>3</v>
      </c>
      <c r="E30" s="42">
        <v>47040</v>
      </c>
      <c r="F30" s="42">
        <v>0</v>
      </c>
      <c r="G30" s="42">
        <f t="shared" si="0"/>
        <v>0</v>
      </c>
    </row>
    <row r="31" spans="1:7" ht="31.5" customHeight="1" x14ac:dyDescent="0.25">
      <c r="A31" s="6">
        <v>11024</v>
      </c>
      <c r="B31" s="50" t="s">
        <v>739</v>
      </c>
      <c r="C31" s="7" t="s">
        <v>106</v>
      </c>
      <c r="D31" s="7">
        <v>5</v>
      </c>
      <c r="E31" s="42">
        <v>135007</v>
      </c>
      <c r="F31" s="42">
        <v>0</v>
      </c>
      <c r="G31" s="42">
        <f t="shared" si="0"/>
        <v>0</v>
      </c>
    </row>
    <row r="32" spans="1:7" ht="17.25" customHeight="1" x14ac:dyDescent="0.25">
      <c r="A32" s="6">
        <v>17034</v>
      </c>
      <c r="B32" s="50" t="s">
        <v>740</v>
      </c>
      <c r="C32" s="7" t="s">
        <v>106</v>
      </c>
      <c r="D32" s="7">
        <v>20</v>
      </c>
      <c r="E32" s="42">
        <v>100704</v>
      </c>
      <c r="F32" s="42">
        <v>0</v>
      </c>
      <c r="G32" s="42">
        <f t="shared" si="0"/>
        <v>0</v>
      </c>
    </row>
    <row r="33" spans="1:7" ht="17.25" customHeight="1" x14ac:dyDescent="0.25">
      <c r="A33" s="6">
        <v>17557</v>
      </c>
      <c r="B33" s="66" t="s">
        <v>741</v>
      </c>
      <c r="C33" s="6" t="s">
        <v>415</v>
      </c>
      <c r="D33" s="7">
        <v>6</v>
      </c>
      <c r="E33" s="42">
        <v>106991</v>
      </c>
      <c r="F33" s="42">
        <v>0</v>
      </c>
      <c r="G33" s="42">
        <f t="shared" si="0"/>
        <v>0</v>
      </c>
    </row>
    <row r="34" spans="1:7" ht="17.25" customHeight="1" x14ac:dyDescent="0.25">
      <c r="A34" s="6">
        <v>3848</v>
      </c>
      <c r="B34" s="50" t="s">
        <v>416</v>
      </c>
      <c r="C34" s="7" t="s">
        <v>106</v>
      </c>
      <c r="D34" s="7">
        <v>35</v>
      </c>
      <c r="E34" s="42">
        <v>356160</v>
      </c>
      <c r="F34" s="42">
        <v>0</v>
      </c>
      <c r="G34" s="42">
        <f t="shared" si="0"/>
        <v>0</v>
      </c>
    </row>
    <row r="35" spans="1:7" ht="17.25" customHeight="1" x14ac:dyDescent="0.25">
      <c r="A35" s="20">
        <v>17923</v>
      </c>
      <c r="B35" s="51" t="s">
        <v>742</v>
      </c>
      <c r="C35" s="64" t="s">
        <v>4</v>
      </c>
      <c r="D35" s="65">
        <v>0</v>
      </c>
      <c r="E35" s="42">
        <v>99270</v>
      </c>
      <c r="F35" s="42">
        <v>0</v>
      </c>
      <c r="G35" s="42">
        <f t="shared" si="0"/>
        <v>0</v>
      </c>
    </row>
    <row r="36" spans="1:7" ht="30.75" customHeight="1" x14ac:dyDescent="0.25">
      <c r="A36" s="6">
        <v>3832</v>
      </c>
      <c r="B36" s="50" t="s">
        <v>743</v>
      </c>
      <c r="C36" s="7" t="s">
        <v>106</v>
      </c>
      <c r="D36" s="7">
        <v>7</v>
      </c>
      <c r="E36" s="72">
        <v>81872</v>
      </c>
      <c r="F36" s="42">
        <v>0</v>
      </c>
      <c r="G36" s="42">
        <f t="shared" si="0"/>
        <v>0</v>
      </c>
    </row>
    <row r="37" spans="1:7" ht="26.25" customHeight="1" x14ac:dyDescent="0.25">
      <c r="A37" s="6">
        <v>3833</v>
      </c>
      <c r="B37" s="50" t="s">
        <v>744</v>
      </c>
      <c r="C37" s="7" t="s">
        <v>106</v>
      </c>
      <c r="D37" s="7">
        <v>0</v>
      </c>
      <c r="E37" s="72">
        <v>90496</v>
      </c>
      <c r="F37" s="42">
        <v>0</v>
      </c>
      <c r="G37" s="42">
        <f t="shared" si="0"/>
        <v>0</v>
      </c>
    </row>
    <row r="38" spans="1:7" ht="26.25" customHeight="1" x14ac:dyDescent="0.25">
      <c r="A38" s="6">
        <v>3836</v>
      </c>
      <c r="B38" s="50" t="s">
        <v>745</v>
      </c>
      <c r="C38" s="7" t="s">
        <v>106</v>
      </c>
      <c r="D38" s="7">
        <v>0</v>
      </c>
      <c r="E38" s="72">
        <v>112784</v>
      </c>
      <c r="F38" s="42">
        <v>0</v>
      </c>
      <c r="G38" s="42">
        <f t="shared" si="0"/>
        <v>0</v>
      </c>
    </row>
    <row r="39" spans="1:7" ht="28.5" customHeight="1" x14ac:dyDescent="0.25">
      <c r="A39" s="6">
        <v>3837</v>
      </c>
      <c r="B39" s="50" t="s">
        <v>746</v>
      </c>
      <c r="C39" s="7" t="s">
        <v>106</v>
      </c>
      <c r="D39" s="7">
        <v>0</v>
      </c>
      <c r="E39" s="72">
        <v>126896</v>
      </c>
      <c r="F39" s="42">
        <v>0</v>
      </c>
      <c r="G39" s="42">
        <f t="shared" si="0"/>
        <v>0</v>
      </c>
    </row>
    <row r="40" spans="1:7" ht="28.5" customHeight="1" x14ac:dyDescent="0.25">
      <c r="A40" s="6">
        <v>3834</v>
      </c>
      <c r="B40" s="50" t="s">
        <v>747</v>
      </c>
      <c r="C40" s="7" t="s">
        <v>106</v>
      </c>
      <c r="D40" s="7">
        <v>0</v>
      </c>
      <c r="E40" s="72">
        <v>78848</v>
      </c>
      <c r="F40" s="42">
        <v>0</v>
      </c>
      <c r="G40" s="42">
        <f t="shared" si="0"/>
        <v>0</v>
      </c>
    </row>
    <row r="41" spans="1:7" ht="28.5" customHeight="1" x14ac:dyDescent="0.25">
      <c r="A41" s="6">
        <v>3835</v>
      </c>
      <c r="B41" s="50" t="s">
        <v>748</v>
      </c>
      <c r="C41" s="7" t="s">
        <v>106</v>
      </c>
      <c r="D41" s="7">
        <v>0</v>
      </c>
      <c r="E41" s="72">
        <v>112784</v>
      </c>
      <c r="F41" s="42">
        <v>0</v>
      </c>
      <c r="G41" s="42">
        <f t="shared" si="0"/>
        <v>0</v>
      </c>
    </row>
    <row r="42" spans="1:7" ht="28.5" customHeight="1" x14ac:dyDescent="0.25">
      <c r="A42" s="6">
        <v>3838</v>
      </c>
      <c r="B42" s="50" t="s">
        <v>749</v>
      </c>
      <c r="C42" s="7" t="s">
        <v>106</v>
      </c>
      <c r="D42" s="7">
        <v>0</v>
      </c>
      <c r="E42" s="72">
        <v>176176</v>
      </c>
      <c r="F42" s="42">
        <v>0</v>
      </c>
      <c r="G42" s="42">
        <f t="shared" si="0"/>
        <v>0</v>
      </c>
    </row>
    <row r="43" spans="1:7" ht="28.5" customHeight="1" x14ac:dyDescent="0.25">
      <c r="A43" s="6">
        <v>3839</v>
      </c>
      <c r="B43" s="50" t="s">
        <v>750</v>
      </c>
      <c r="C43" s="7" t="s">
        <v>106</v>
      </c>
      <c r="D43" s="7">
        <v>0</v>
      </c>
      <c r="E43" s="72">
        <v>189392</v>
      </c>
      <c r="F43" s="42">
        <v>0</v>
      </c>
      <c r="G43" s="42">
        <f t="shared" si="0"/>
        <v>0</v>
      </c>
    </row>
    <row r="44" spans="1:7" ht="28.5" customHeight="1" x14ac:dyDescent="0.25">
      <c r="A44" s="6">
        <v>3840</v>
      </c>
      <c r="B44" s="50" t="s">
        <v>751</v>
      </c>
      <c r="C44" s="7" t="s">
        <v>106</v>
      </c>
      <c r="D44" s="7">
        <v>2</v>
      </c>
      <c r="E44" s="72">
        <v>209791</v>
      </c>
      <c r="F44" s="42">
        <v>0</v>
      </c>
      <c r="G44" s="42">
        <f t="shared" si="0"/>
        <v>0</v>
      </c>
    </row>
    <row r="45" spans="1:7" ht="28.5" customHeight="1" x14ac:dyDescent="0.25">
      <c r="A45" s="6">
        <v>3841</v>
      </c>
      <c r="B45" s="50" t="s">
        <v>752</v>
      </c>
      <c r="C45" s="7" t="s">
        <v>106</v>
      </c>
      <c r="D45" s="7">
        <v>0</v>
      </c>
      <c r="E45" s="72">
        <v>260087</v>
      </c>
      <c r="F45" s="42">
        <v>0</v>
      </c>
      <c r="G45" s="42">
        <f t="shared" si="0"/>
        <v>0</v>
      </c>
    </row>
    <row r="46" spans="1:7" ht="17.25" customHeight="1" x14ac:dyDescent="0.25">
      <c r="A46" s="6">
        <v>3842</v>
      </c>
      <c r="B46" s="50" t="s">
        <v>753</v>
      </c>
      <c r="C46" s="7" t="s">
        <v>106</v>
      </c>
      <c r="D46" s="7">
        <v>0</v>
      </c>
      <c r="E46" s="42">
        <v>326853</v>
      </c>
      <c r="F46" s="42">
        <v>0</v>
      </c>
      <c r="G46" s="42">
        <f t="shared" si="0"/>
        <v>0</v>
      </c>
    </row>
    <row r="47" spans="1:7" ht="17.25" customHeight="1" x14ac:dyDescent="0.25">
      <c r="A47" s="6">
        <v>3843</v>
      </c>
      <c r="B47" s="50" t="s">
        <v>417</v>
      </c>
      <c r="C47" s="7" t="s">
        <v>106</v>
      </c>
      <c r="D47" s="7">
        <v>55</v>
      </c>
      <c r="E47" s="42">
        <v>333167</v>
      </c>
      <c r="F47" s="42">
        <v>0</v>
      </c>
      <c r="G47" s="42">
        <f t="shared" si="0"/>
        <v>0</v>
      </c>
    </row>
    <row r="48" spans="1:7" ht="17.25" customHeight="1" x14ac:dyDescent="0.25">
      <c r="A48" s="6">
        <v>17038</v>
      </c>
      <c r="B48" s="50" t="s">
        <v>754</v>
      </c>
      <c r="C48" s="68" t="s">
        <v>4</v>
      </c>
      <c r="D48" s="7">
        <v>0</v>
      </c>
      <c r="E48" s="42">
        <v>64636</v>
      </c>
      <c r="F48" s="42">
        <v>0</v>
      </c>
      <c r="G48" s="42">
        <f t="shared" si="0"/>
        <v>0</v>
      </c>
    </row>
    <row r="49" spans="1:7" ht="29.25" customHeight="1" x14ac:dyDescent="0.25">
      <c r="A49" s="6">
        <v>17558</v>
      </c>
      <c r="B49" s="66" t="s">
        <v>418</v>
      </c>
      <c r="C49" s="6" t="s">
        <v>106</v>
      </c>
      <c r="D49" s="7">
        <v>0</v>
      </c>
      <c r="E49" s="42">
        <v>295935</v>
      </c>
      <c r="F49" s="42">
        <v>0</v>
      </c>
      <c r="G49" s="42">
        <f t="shared" si="0"/>
        <v>0</v>
      </c>
    </row>
    <row r="50" spans="1:7" ht="34.5" customHeight="1" x14ac:dyDescent="0.25">
      <c r="A50" s="6">
        <v>11025</v>
      </c>
      <c r="B50" s="50" t="s">
        <v>755</v>
      </c>
      <c r="C50" s="7" t="s">
        <v>106</v>
      </c>
      <c r="D50" s="7">
        <v>20</v>
      </c>
      <c r="E50" s="42">
        <v>76608</v>
      </c>
      <c r="F50" s="42">
        <v>0</v>
      </c>
      <c r="G50" s="42">
        <f t="shared" si="0"/>
        <v>0</v>
      </c>
    </row>
    <row r="51" spans="1:7" ht="34.5" customHeight="1" x14ac:dyDescent="0.25">
      <c r="A51" s="6">
        <v>11026</v>
      </c>
      <c r="B51" s="50" t="s">
        <v>756</v>
      </c>
      <c r="C51" s="7" t="s">
        <v>1</v>
      </c>
      <c r="D51" s="7">
        <v>0</v>
      </c>
      <c r="E51" s="42">
        <v>166607</v>
      </c>
      <c r="F51" s="42">
        <v>0</v>
      </c>
      <c r="G51" s="42">
        <f t="shared" si="0"/>
        <v>0</v>
      </c>
    </row>
    <row r="52" spans="1:7" ht="38.25" customHeight="1" x14ac:dyDescent="0.25">
      <c r="A52" s="6">
        <v>3846</v>
      </c>
      <c r="B52" s="50" t="s">
        <v>757</v>
      </c>
      <c r="C52" s="7" t="s">
        <v>106</v>
      </c>
      <c r="D52" s="7">
        <v>0</v>
      </c>
      <c r="E52" s="42">
        <v>146048</v>
      </c>
      <c r="F52" s="42">
        <v>0</v>
      </c>
      <c r="G52" s="42">
        <f t="shared" si="0"/>
        <v>0</v>
      </c>
    </row>
    <row r="53" spans="1:7" ht="19.5" customHeight="1" x14ac:dyDescent="0.25">
      <c r="A53" s="6">
        <v>3847</v>
      </c>
      <c r="B53" s="50" t="s">
        <v>419</v>
      </c>
      <c r="C53" s="7" t="s">
        <v>106</v>
      </c>
      <c r="D53" s="7">
        <v>1</v>
      </c>
      <c r="E53" s="42">
        <v>223358</v>
      </c>
      <c r="F53" s="42">
        <v>0</v>
      </c>
      <c r="G53" s="42">
        <f t="shared" si="0"/>
        <v>0</v>
      </c>
    </row>
    <row r="54" spans="1:7" ht="39.75" customHeight="1" x14ac:dyDescent="0.25">
      <c r="A54" s="6">
        <v>11283</v>
      </c>
      <c r="B54" s="50" t="s">
        <v>758</v>
      </c>
      <c r="C54" s="7" t="s">
        <v>106</v>
      </c>
      <c r="D54" s="7">
        <v>0</v>
      </c>
      <c r="E54" s="42">
        <v>401300</v>
      </c>
      <c r="F54" s="42">
        <v>0</v>
      </c>
      <c r="G54" s="42">
        <f t="shared" si="0"/>
        <v>0</v>
      </c>
    </row>
    <row r="55" spans="1:7" ht="39.75" customHeight="1" x14ac:dyDescent="0.25">
      <c r="A55" s="6">
        <v>11029</v>
      </c>
      <c r="B55" s="50" t="s">
        <v>759</v>
      </c>
      <c r="C55" s="7" t="s">
        <v>106</v>
      </c>
      <c r="D55" s="7">
        <v>1</v>
      </c>
      <c r="E55" s="42">
        <v>63540</v>
      </c>
      <c r="F55" s="42">
        <v>0</v>
      </c>
      <c r="G55" s="42">
        <f t="shared" si="0"/>
        <v>0</v>
      </c>
    </row>
    <row r="56" spans="1:7" ht="21.75" customHeight="1" x14ac:dyDescent="0.25">
      <c r="A56" s="6">
        <v>3851</v>
      </c>
      <c r="B56" s="50" t="s">
        <v>760</v>
      </c>
      <c r="C56" s="7" t="s">
        <v>106</v>
      </c>
      <c r="D56" s="7">
        <v>0</v>
      </c>
      <c r="E56" s="42">
        <v>140302</v>
      </c>
      <c r="F56" s="42">
        <v>0</v>
      </c>
      <c r="G56" s="42">
        <f t="shared" si="0"/>
        <v>0</v>
      </c>
    </row>
    <row r="57" spans="1:7" ht="21.75" customHeight="1" x14ac:dyDescent="0.25">
      <c r="A57" s="6">
        <v>3852</v>
      </c>
      <c r="B57" s="50" t="s">
        <v>761</v>
      </c>
      <c r="C57" s="7" t="s">
        <v>106</v>
      </c>
      <c r="D57" s="7">
        <v>6</v>
      </c>
      <c r="E57" s="42">
        <v>220416</v>
      </c>
      <c r="F57" s="42">
        <v>0</v>
      </c>
      <c r="G57" s="42">
        <f t="shared" si="0"/>
        <v>0</v>
      </c>
    </row>
    <row r="58" spans="1:7" x14ac:dyDescent="0.25">
      <c r="A58" s="21"/>
      <c r="B58" s="22"/>
      <c r="C58" s="22"/>
      <c r="D58" s="31"/>
      <c r="F58" s="121" t="s">
        <v>479</v>
      </c>
      <c r="G58" s="43">
        <f>SUM(G4:G57)</f>
        <v>0</v>
      </c>
    </row>
    <row r="59" spans="1:7" x14ac:dyDescent="0.25">
      <c r="A59" s="21"/>
      <c r="B59" s="22"/>
      <c r="C59" s="22"/>
      <c r="D59" s="31"/>
      <c r="F59" s="121" t="s">
        <v>480</v>
      </c>
      <c r="G59" s="43">
        <f>G58*19%</f>
        <v>0</v>
      </c>
    </row>
    <row r="60" spans="1:7" x14ac:dyDescent="0.25">
      <c r="A60" s="21"/>
      <c r="B60" s="22"/>
      <c r="C60" s="22"/>
      <c r="D60" s="24"/>
      <c r="F60" s="121" t="s">
        <v>481</v>
      </c>
      <c r="G60" s="119">
        <f>G58+G59</f>
        <v>0</v>
      </c>
    </row>
    <row r="61" spans="1:7" x14ac:dyDescent="0.25">
      <c r="A61" s="21"/>
      <c r="B61" s="22"/>
      <c r="C61" s="22"/>
      <c r="D61" s="23"/>
    </row>
    <row r="62" spans="1:7" ht="15" customHeight="1" x14ac:dyDescent="0.25">
      <c r="A62" s="182" t="s">
        <v>530</v>
      </c>
      <c r="B62" s="182"/>
      <c r="C62" s="182"/>
      <c r="D62" s="182"/>
    </row>
    <row r="63" spans="1:7" ht="15" customHeight="1" x14ac:dyDescent="0.25">
      <c r="A63" s="181" t="s">
        <v>420</v>
      </c>
      <c r="B63" s="181"/>
      <c r="C63" s="181"/>
      <c r="D63" s="181"/>
    </row>
    <row r="64" spans="1:7" ht="31.5" customHeight="1" x14ac:dyDescent="0.25">
      <c r="A64" s="184" t="s">
        <v>421</v>
      </c>
      <c r="B64" s="184"/>
      <c r="C64" s="184"/>
      <c r="D64" s="184"/>
    </row>
    <row r="65" spans="1:4" ht="48.75" customHeight="1" x14ac:dyDescent="0.25">
      <c r="A65" s="169" t="s">
        <v>531</v>
      </c>
      <c r="B65" s="170"/>
      <c r="C65" s="170"/>
      <c r="D65" s="171"/>
    </row>
    <row r="66" spans="1:4" ht="103.5" customHeight="1" x14ac:dyDescent="0.25">
      <c r="A66" s="178" t="s">
        <v>780</v>
      </c>
      <c r="B66" s="179"/>
      <c r="C66" s="179"/>
      <c r="D66" s="180"/>
    </row>
    <row r="67" spans="1:4" x14ac:dyDescent="0.25">
      <c r="A67" s="32"/>
      <c r="B67" s="33"/>
      <c r="C67" s="33"/>
      <c r="D67" s="33"/>
    </row>
  </sheetData>
  <mergeCells count="7">
    <mergeCell ref="A63:D63"/>
    <mergeCell ref="A64:D64"/>
    <mergeCell ref="A65:D65"/>
    <mergeCell ref="A66:D66"/>
    <mergeCell ref="A1:G1"/>
    <mergeCell ref="A2:G2"/>
    <mergeCell ref="A62:D6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9" zoomScale="80" zoomScaleNormal="80" workbookViewId="0">
      <selection activeCell="H54" sqref="H54"/>
    </sheetView>
  </sheetViews>
  <sheetFormatPr baseColWidth="10" defaultRowHeight="15" x14ac:dyDescent="0.25"/>
  <cols>
    <col min="1" max="1" width="11.42578125" style="25"/>
    <col min="2" max="2" width="46.42578125" style="25" customWidth="1"/>
    <col min="3" max="3" width="32.42578125" style="25" bestFit="1" customWidth="1"/>
    <col min="4" max="5" width="11.42578125" style="25"/>
    <col min="6" max="8" width="14.140625" style="25" customWidth="1"/>
    <col min="9" max="16384" width="11.42578125" style="25"/>
  </cols>
  <sheetData>
    <row r="1" spans="1:8" ht="15.75" x14ac:dyDescent="0.25">
      <c r="A1" s="168" t="s">
        <v>433</v>
      </c>
      <c r="B1" s="168"/>
      <c r="C1" s="168"/>
      <c r="D1" s="168"/>
      <c r="E1" s="168"/>
      <c r="F1" s="168"/>
      <c r="G1" s="168"/>
      <c r="H1" s="168"/>
    </row>
    <row r="2" spans="1:8" ht="15.75" x14ac:dyDescent="0.25">
      <c r="A2" s="183" t="s">
        <v>434</v>
      </c>
      <c r="B2" s="183"/>
      <c r="C2" s="183"/>
      <c r="D2" s="183"/>
      <c r="E2" s="183"/>
      <c r="F2" s="183"/>
      <c r="G2" s="183"/>
      <c r="H2" s="183"/>
    </row>
    <row r="3" spans="1:8" ht="75" x14ac:dyDescent="0.25">
      <c r="A3" s="1" t="s">
        <v>318</v>
      </c>
      <c r="B3" s="96" t="s">
        <v>319</v>
      </c>
      <c r="C3" s="1" t="s">
        <v>503</v>
      </c>
      <c r="D3" s="4" t="s">
        <v>320</v>
      </c>
      <c r="E3" s="99" t="s">
        <v>468</v>
      </c>
      <c r="F3" s="122" t="s">
        <v>498</v>
      </c>
      <c r="G3" s="122" t="s">
        <v>482</v>
      </c>
      <c r="H3" s="122" t="s">
        <v>483</v>
      </c>
    </row>
    <row r="4" spans="1:8" x14ac:dyDescent="0.25">
      <c r="A4" s="191" t="s">
        <v>440</v>
      </c>
      <c r="B4" s="191"/>
      <c r="C4" s="191"/>
      <c r="D4" s="191"/>
      <c r="E4" s="191"/>
      <c r="F4" s="191"/>
      <c r="G4" s="191"/>
      <c r="H4" s="191"/>
    </row>
    <row r="5" spans="1:8" ht="18" customHeight="1" x14ac:dyDescent="0.25">
      <c r="A5" s="118">
        <v>10639</v>
      </c>
      <c r="B5" s="102" t="s">
        <v>762</v>
      </c>
      <c r="C5" s="101" t="s">
        <v>763</v>
      </c>
      <c r="D5" s="6">
        <v>30</v>
      </c>
      <c r="E5" s="118" t="s">
        <v>455</v>
      </c>
      <c r="F5" s="9">
        <v>39137</v>
      </c>
      <c r="G5" s="9">
        <v>0</v>
      </c>
      <c r="H5" s="9">
        <f>G5*D5</f>
        <v>0</v>
      </c>
    </row>
    <row r="6" spans="1:8" ht="18" customHeight="1" x14ac:dyDescent="0.25">
      <c r="A6" s="118">
        <v>10661</v>
      </c>
      <c r="B6" s="102" t="s">
        <v>447</v>
      </c>
      <c r="C6" s="101" t="s">
        <v>467</v>
      </c>
      <c r="D6" s="6">
        <v>14</v>
      </c>
      <c r="E6" s="118" t="s">
        <v>455</v>
      </c>
      <c r="F6" s="9">
        <v>94775</v>
      </c>
      <c r="G6" s="9">
        <v>0</v>
      </c>
      <c r="H6" s="9">
        <f t="shared" ref="H6:H8" si="0">G6*D6</f>
        <v>0</v>
      </c>
    </row>
    <row r="7" spans="1:8" ht="18" customHeight="1" x14ac:dyDescent="0.25">
      <c r="A7" s="118">
        <v>10636</v>
      </c>
      <c r="B7" s="102" t="s">
        <v>446</v>
      </c>
      <c r="C7" s="101" t="s">
        <v>467</v>
      </c>
      <c r="D7" s="6">
        <v>14</v>
      </c>
      <c r="E7" s="118" t="s">
        <v>458</v>
      </c>
      <c r="F7" s="93">
        <v>263586</v>
      </c>
      <c r="G7" s="93">
        <v>0</v>
      </c>
      <c r="H7" s="9">
        <f t="shared" si="0"/>
        <v>0</v>
      </c>
    </row>
    <row r="8" spans="1:8" x14ac:dyDescent="0.25">
      <c r="A8" s="118">
        <v>15403</v>
      </c>
      <c r="B8" s="123" t="s">
        <v>20</v>
      </c>
      <c r="C8" s="118" t="s">
        <v>437</v>
      </c>
      <c r="D8" s="6">
        <v>3</v>
      </c>
      <c r="E8" s="118" t="s">
        <v>455</v>
      </c>
      <c r="F8" s="9">
        <v>46273</v>
      </c>
      <c r="G8" s="9">
        <v>0</v>
      </c>
      <c r="H8" s="9">
        <f t="shared" si="0"/>
        <v>0</v>
      </c>
    </row>
    <row r="9" spans="1:8" x14ac:dyDescent="0.25">
      <c r="A9" s="107"/>
      <c r="B9" s="107"/>
      <c r="C9" s="107"/>
      <c r="D9" s="107"/>
      <c r="E9" s="107"/>
      <c r="G9" s="121" t="s">
        <v>479</v>
      </c>
      <c r="H9" s="94">
        <f>SUM(H5:H8)</f>
        <v>0</v>
      </c>
    </row>
    <row r="10" spans="1:8" x14ac:dyDescent="0.25">
      <c r="A10" s="107"/>
      <c r="B10" s="107"/>
      <c r="C10" s="107"/>
      <c r="D10" s="107"/>
      <c r="E10" s="107"/>
      <c r="G10" s="121" t="s">
        <v>480</v>
      </c>
      <c r="H10" s="94">
        <f>H9*19%</f>
        <v>0</v>
      </c>
    </row>
    <row r="11" spans="1:8" x14ac:dyDescent="0.25">
      <c r="A11" s="107"/>
      <c r="B11" s="107"/>
      <c r="C11" s="107"/>
      <c r="D11" s="107"/>
      <c r="E11" s="107"/>
      <c r="G11" s="121" t="s">
        <v>481</v>
      </c>
      <c r="H11" s="119">
        <f>H9+H10</f>
        <v>0</v>
      </c>
    </row>
    <row r="12" spans="1:8" x14ac:dyDescent="0.25">
      <c r="A12" s="92"/>
      <c r="B12" s="92"/>
      <c r="C12" s="92"/>
      <c r="D12" s="92"/>
      <c r="E12" s="92"/>
      <c r="F12" s="92"/>
      <c r="G12" s="92"/>
      <c r="H12" s="92"/>
    </row>
    <row r="13" spans="1:8" x14ac:dyDescent="0.25">
      <c r="A13" s="187" t="s">
        <v>764</v>
      </c>
      <c r="B13" s="187"/>
      <c r="C13" s="187"/>
      <c r="D13" s="187"/>
      <c r="E13" s="187"/>
      <c r="F13" s="187"/>
      <c r="G13" s="187"/>
      <c r="H13" s="187"/>
    </row>
    <row r="14" spans="1:8" ht="15" customHeight="1" x14ac:dyDescent="0.25">
      <c r="A14" s="14">
        <v>17924</v>
      </c>
      <c r="B14" s="113" t="s">
        <v>474</v>
      </c>
      <c r="C14" s="118" t="s">
        <v>475</v>
      </c>
      <c r="D14" s="8">
        <v>3</v>
      </c>
      <c r="E14" s="118" t="s">
        <v>455</v>
      </c>
      <c r="F14" s="42">
        <v>64434</v>
      </c>
      <c r="G14" s="42">
        <v>0</v>
      </c>
      <c r="H14" s="41">
        <f>G14*D14</f>
        <v>0</v>
      </c>
    </row>
    <row r="15" spans="1:8" ht="15" customHeight="1" x14ac:dyDescent="0.25">
      <c r="A15" s="14">
        <v>16437</v>
      </c>
      <c r="B15" s="113" t="s">
        <v>20</v>
      </c>
      <c r="C15" s="118" t="s">
        <v>471</v>
      </c>
      <c r="D15" s="8">
        <v>24</v>
      </c>
      <c r="E15" s="118" t="s">
        <v>455</v>
      </c>
      <c r="F15" s="42">
        <v>100839</v>
      </c>
      <c r="G15" s="42">
        <v>0</v>
      </c>
      <c r="H15" s="41">
        <f t="shared" ref="H15:H18" si="1">G15*D15</f>
        <v>0</v>
      </c>
    </row>
    <row r="16" spans="1:8" ht="18" customHeight="1" x14ac:dyDescent="0.25">
      <c r="A16" s="14">
        <v>1941</v>
      </c>
      <c r="B16" s="47" t="s">
        <v>765</v>
      </c>
      <c r="C16" s="118" t="s">
        <v>471</v>
      </c>
      <c r="D16" s="8">
        <v>24</v>
      </c>
      <c r="E16" s="118" t="s">
        <v>455</v>
      </c>
      <c r="F16" s="42">
        <v>523311</v>
      </c>
      <c r="G16" s="42">
        <v>0</v>
      </c>
      <c r="H16" s="41">
        <f t="shared" si="1"/>
        <v>0</v>
      </c>
    </row>
    <row r="17" spans="1:8" ht="18" customHeight="1" x14ac:dyDescent="0.25">
      <c r="A17" s="14">
        <v>2018</v>
      </c>
      <c r="B17" s="47" t="s">
        <v>297</v>
      </c>
      <c r="C17" s="118" t="s">
        <v>471</v>
      </c>
      <c r="D17" s="8">
        <v>24</v>
      </c>
      <c r="E17" s="118" t="s">
        <v>455</v>
      </c>
      <c r="F17" s="42">
        <v>133164</v>
      </c>
      <c r="G17" s="42">
        <v>0</v>
      </c>
      <c r="H17" s="41">
        <f t="shared" si="1"/>
        <v>0</v>
      </c>
    </row>
    <row r="18" spans="1:8" ht="15" customHeight="1" x14ac:dyDescent="0.25">
      <c r="A18" s="14">
        <v>16370</v>
      </c>
      <c r="B18" s="47" t="s">
        <v>196</v>
      </c>
      <c r="C18" s="118" t="s">
        <v>471</v>
      </c>
      <c r="D18" s="8">
        <v>24</v>
      </c>
      <c r="E18" s="118" t="s">
        <v>458</v>
      </c>
      <c r="F18" s="41">
        <v>287336</v>
      </c>
      <c r="G18" s="42">
        <v>0</v>
      </c>
      <c r="H18" s="41">
        <f t="shared" si="1"/>
        <v>0</v>
      </c>
    </row>
    <row r="19" spans="1:8" x14ac:dyDescent="0.25">
      <c r="A19" s="107"/>
      <c r="B19" s="107"/>
      <c r="C19" s="107"/>
      <c r="D19" s="107"/>
      <c r="E19" s="107"/>
      <c r="G19" s="121" t="s">
        <v>479</v>
      </c>
      <c r="H19" s="94">
        <f>SUM(H14:H18)</f>
        <v>0</v>
      </c>
    </row>
    <row r="20" spans="1:8" x14ac:dyDescent="0.25">
      <c r="A20" s="107"/>
      <c r="B20" s="107"/>
      <c r="C20" s="107"/>
      <c r="D20" s="107"/>
      <c r="E20" s="107"/>
      <c r="G20" s="121" t="s">
        <v>480</v>
      </c>
      <c r="H20" s="94">
        <f>H19*19%</f>
        <v>0</v>
      </c>
    </row>
    <row r="21" spans="1:8" x14ac:dyDescent="0.25">
      <c r="A21" s="107"/>
      <c r="B21" s="107"/>
      <c r="C21" s="107"/>
      <c r="D21" s="107"/>
      <c r="E21" s="107"/>
      <c r="G21" s="121" t="s">
        <v>481</v>
      </c>
      <c r="H21" s="119">
        <f>H19+H20</f>
        <v>0</v>
      </c>
    </row>
    <row r="22" spans="1:8" x14ac:dyDescent="0.25">
      <c r="A22" s="131"/>
      <c r="B22" s="132"/>
      <c r="C22" s="132"/>
      <c r="D22" s="132"/>
      <c r="E22" s="132"/>
      <c r="F22" s="132"/>
      <c r="G22" s="132"/>
      <c r="H22" s="133"/>
    </row>
    <row r="23" spans="1:8" x14ac:dyDescent="0.25">
      <c r="A23" s="188" t="s">
        <v>766</v>
      </c>
      <c r="B23" s="189"/>
      <c r="C23" s="189"/>
      <c r="D23" s="189"/>
      <c r="E23" s="189"/>
      <c r="F23" s="189"/>
      <c r="G23" s="189"/>
      <c r="H23" s="190"/>
    </row>
    <row r="24" spans="1:8" ht="54.75" customHeight="1" x14ac:dyDescent="0.25">
      <c r="A24" s="118">
        <v>11035</v>
      </c>
      <c r="B24" s="139" t="s">
        <v>469</v>
      </c>
      <c r="C24" s="101" t="s">
        <v>491</v>
      </c>
      <c r="D24" s="6">
        <v>76</v>
      </c>
      <c r="E24" s="118" t="s">
        <v>448</v>
      </c>
      <c r="F24" s="42">
        <v>555873</v>
      </c>
      <c r="G24" s="42">
        <v>0</v>
      </c>
      <c r="H24" s="73">
        <f>G24*D24</f>
        <v>0</v>
      </c>
    </row>
    <row r="25" spans="1:8" ht="37.5" customHeight="1" x14ac:dyDescent="0.25">
      <c r="A25" s="118">
        <v>11274</v>
      </c>
      <c r="B25" s="100" t="s">
        <v>767</v>
      </c>
      <c r="C25" s="101" t="s">
        <v>491</v>
      </c>
      <c r="D25" s="6">
        <v>152</v>
      </c>
      <c r="E25" s="118" t="s">
        <v>448</v>
      </c>
      <c r="F25" s="42">
        <v>211824</v>
      </c>
      <c r="G25" s="42">
        <v>0</v>
      </c>
      <c r="H25" s="73">
        <f t="shared" ref="H25:H30" si="2">G25*D25</f>
        <v>0</v>
      </c>
    </row>
    <row r="26" spans="1:8" ht="30.75" customHeight="1" x14ac:dyDescent="0.25">
      <c r="A26" s="118">
        <v>11223</v>
      </c>
      <c r="B26" s="100" t="s">
        <v>768</v>
      </c>
      <c r="C26" s="101" t="s">
        <v>491</v>
      </c>
      <c r="D26" s="6">
        <v>152</v>
      </c>
      <c r="E26" s="118" t="s">
        <v>448</v>
      </c>
      <c r="F26" s="73">
        <v>200172</v>
      </c>
      <c r="G26" s="42">
        <v>0</v>
      </c>
      <c r="H26" s="73">
        <f t="shared" si="2"/>
        <v>0</v>
      </c>
    </row>
    <row r="27" spans="1:8" ht="15" customHeight="1" x14ac:dyDescent="0.25">
      <c r="A27" s="118">
        <v>11040</v>
      </c>
      <c r="B27" s="105" t="s">
        <v>452</v>
      </c>
      <c r="C27" s="101" t="s">
        <v>491</v>
      </c>
      <c r="D27" s="6">
        <v>76</v>
      </c>
      <c r="E27" s="118" t="s">
        <v>448</v>
      </c>
      <c r="F27" s="73">
        <v>511823</v>
      </c>
      <c r="G27" s="42">
        <v>0</v>
      </c>
      <c r="H27" s="73">
        <f t="shared" si="2"/>
        <v>0</v>
      </c>
    </row>
    <row r="28" spans="1:8" ht="33" customHeight="1" x14ac:dyDescent="0.25">
      <c r="A28" s="118">
        <v>11042</v>
      </c>
      <c r="B28" s="47" t="s">
        <v>769</v>
      </c>
      <c r="C28" s="101" t="s">
        <v>491</v>
      </c>
      <c r="D28" s="6">
        <v>76</v>
      </c>
      <c r="E28" s="118" t="s">
        <v>448</v>
      </c>
      <c r="F28" s="73">
        <v>99076</v>
      </c>
      <c r="G28" s="42">
        <v>0</v>
      </c>
      <c r="H28" s="73">
        <f t="shared" si="2"/>
        <v>0</v>
      </c>
    </row>
    <row r="29" spans="1:8" ht="33" customHeight="1" x14ac:dyDescent="0.25">
      <c r="A29" s="118">
        <v>11043</v>
      </c>
      <c r="B29" s="47" t="s">
        <v>770</v>
      </c>
      <c r="C29" s="101" t="s">
        <v>491</v>
      </c>
      <c r="D29" s="6">
        <v>76</v>
      </c>
      <c r="E29" s="118" t="s">
        <v>448</v>
      </c>
      <c r="F29" s="73">
        <v>97470</v>
      </c>
      <c r="G29" s="42">
        <v>0</v>
      </c>
      <c r="H29" s="73">
        <f t="shared" si="2"/>
        <v>0</v>
      </c>
    </row>
    <row r="30" spans="1:8" ht="33" customHeight="1" x14ac:dyDescent="0.25">
      <c r="A30" s="118">
        <v>11044</v>
      </c>
      <c r="B30" s="47" t="s">
        <v>771</v>
      </c>
      <c r="C30" s="101" t="s">
        <v>491</v>
      </c>
      <c r="D30" s="6">
        <v>76</v>
      </c>
      <c r="E30" s="118" t="s">
        <v>448</v>
      </c>
      <c r="F30" s="73">
        <v>95645</v>
      </c>
      <c r="G30" s="42">
        <v>0</v>
      </c>
      <c r="H30" s="73">
        <f t="shared" si="2"/>
        <v>0</v>
      </c>
    </row>
    <row r="31" spans="1:8" ht="15" customHeight="1" x14ac:dyDescent="0.25">
      <c r="A31" s="134"/>
      <c r="B31" s="135"/>
      <c r="C31" s="135"/>
      <c r="D31" s="135"/>
      <c r="E31" s="135"/>
      <c r="F31" s="135"/>
      <c r="G31" s="135"/>
      <c r="H31" s="136"/>
    </row>
    <row r="32" spans="1:8" ht="49.5" customHeight="1" x14ac:dyDescent="0.25">
      <c r="A32" s="118">
        <v>5632</v>
      </c>
      <c r="B32" s="139" t="s">
        <v>469</v>
      </c>
      <c r="C32" s="101" t="s">
        <v>472</v>
      </c>
      <c r="D32" s="118">
        <v>48</v>
      </c>
      <c r="E32" s="118" t="s">
        <v>448</v>
      </c>
      <c r="F32" s="73">
        <v>768462</v>
      </c>
      <c r="G32" s="42">
        <v>0</v>
      </c>
      <c r="H32" s="73">
        <f t="shared" ref="H32" si="3">G32*D32</f>
        <v>0</v>
      </c>
    </row>
    <row r="33" spans="1:8" ht="27.75" customHeight="1" x14ac:dyDescent="0.25">
      <c r="A33" s="118">
        <v>5674</v>
      </c>
      <c r="B33" s="100" t="s">
        <v>767</v>
      </c>
      <c r="C33" s="101" t="s">
        <v>472</v>
      </c>
      <c r="D33" s="118">
        <v>96</v>
      </c>
      <c r="E33" s="118" t="s">
        <v>448</v>
      </c>
      <c r="F33" s="73">
        <v>186462</v>
      </c>
      <c r="G33" s="42">
        <v>0</v>
      </c>
      <c r="H33" s="73">
        <f t="shared" ref="H33:H38" si="4">G33*D33</f>
        <v>0</v>
      </c>
    </row>
    <row r="34" spans="1:8" ht="27.75" customHeight="1" x14ac:dyDescent="0.25">
      <c r="A34" s="118">
        <v>11046</v>
      </c>
      <c r="B34" s="100" t="s">
        <v>768</v>
      </c>
      <c r="C34" s="101" t="s">
        <v>472</v>
      </c>
      <c r="D34" s="118">
        <v>96</v>
      </c>
      <c r="E34" s="118" t="s">
        <v>448</v>
      </c>
      <c r="F34" s="73">
        <v>135220</v>
      </c>
      <c r="G34" s="42">
        <v>0</v>
      </c>
      <c r="H34" s="73">
        <f t="shared" si="4"/>
        <v>0</v>
      </c>
    </row>
    <row r="35" spans="1:8" ht="18" customHeight="1" x14ac:dyDescent="0.25">
      <c r="A35" s="118">
        <v>5646</v>
      </c>
      <c r="B35" s="105" t="s">
        <v>452</v>
      </c>
      <c r="C35" s="101" t="s">
        <v>472</v>
      </c>
      <c r="D35" s="118">
        <v>48</v>
      </c>
      <c r="E35" s="118" t="s">
        <v>448</v>
      </c>
      <c r="F35" s="42">
        <v>413564</v>
      </c>
      <c r="G35" s="42">
        <v>0</v>
      </c>
      <c r="H35" s="73">
        <f t="shared" si="4"/>
        <v>0</v>
      </c>
    </row>
    <row r="36" spans="1:8" ht="30" customHeight="1" x14ac:dyDescent="0.25">
      <c r="A36" s="118">
        <v>5654</v>
      </c>
      <c r="B36" s="47" t="s">
        <v>769</v>
      </c>
      <c r="C36" s="101" t="s">
        <v>472</v>
      </c>
      <c r="D36" s="118">
        <v>48</v>
      </c>
      <c r="E36" s="118" t="s">
        <v>448</v>
      </c>
      <c r="F36" s="73">
        <v>114622</v>
      </c>
      <c r="G36" s="42">
        <v>0</v>
      </c>
      <c r="H36" s="73">
        <f t="shared" si="4"/>
        <v>0</v>
      </c>
    </row>
    <row r="37" spans="1:8" ht="30" customHeight="1" x14ac:dyDescent="0.25">
      <c r="A37" s="118">
        <v>5656</v>
      </c>
      <c r="B37" s="47" t="s">
        <v>770</v>
      </c>
      <c r="C37" s="101" t="s">
        <v>472</v>
      </c>
      <c r="D37" s="118">
        <v>48</v>
      </c>
      <c r="E37" s="118" t="s">
        <v>448</v>
      </c>
      <c r="F37" s="73">
        <v>99767</v>
      </c>
      <c r="G37" s="42">
        <v>0</v>
      </c>
      <c r="H37" s="73">
        <f t="shared" si="4"/>
        <v>0</v>
      </c>
    </row>
    <row r="38" spans="1:8" ht="30" customHeight="1" x14ac:dyDescent="0.25">
      <c r="A38" s="118">
        <v>5660</v>
      </c>
      <c r="B38" s="47" t="s">
        <v>772</v>
      </c>
      <c r="C38" s="101" t="s">
        <v>472</v>
      </c>
      <c r="D38" s="118">
        <v>48</v>
      </c>
      <c r="E38" s="118" t="s">
        <v>448</v>
      </c>
      <c r="F38" s="73">
        <v>98967</v>
      </c>
      <c r="G38" s="42">
        <v>0</v>
      </c>
      <c r="H38" s="73">
        <f t="shared" si="4"/>
        <v>0</v>
      </c>
    </row>
    <row r="39" spans="1:8" ht="21.75" customHeight="1" x14ac:dyDescent="0.25">
      <c r="A39" s="134"/>
      <c r="B39" s="135"/>
      <c r="C39" s="135"/>
      <c r="D39" s="135"/>
      <c r="E39" s="135"/>
      <c r="F39" s="135"/>
      <c r="G39" s="135"/>
      <c r="H39" s="136"/>
    </row>
    <row r="40" spans="1:8" ht="60.75" customHeight="1" x14ac:dyDescent="0.25">
      <c r="A40" s="118">
        <v>5633</v>
      </c>
      <c r="B40" s="140" t="s">
        <v>450</v>
      </c>
      <c r="C40" s="101" t="s">
        <v>470</v>
      </c>
      <c r="D40" s="118">
        <v>13</v>
      </c>
      <c r="E40" s="118" t="s">
        <v>449</v>
      </c>
      <c r="F40" s="73">
        <v>324403</v>
      </c>
      <c r="G40" s="42">
        <v>0</v>
      </c>
      <c r="H40" s="73">
        <f t="shared" ref="H40:H51" si="5">G40*D40</f>
        <v>0</v>
      </c>
    </row>
    <row r="41" spans="1:8" ht="30.75" customHeight="1" x14ac:dyDescent="0.25">
      <c r="A41" s="118">
        <v>5678</v>
      </c>
      <c r="B41" s="100" t="s">
        <v>767</v>
      </c>
      <c r="C41" s="101" t="s">
        <v>470</v>
      </c>
      <c r="D41" s="118">
        <v>26</v>
      </c>
      <c r="E41" s="118" t="s">
        <v>449</v>
      </c>
      <c r="F41" s="73">
        <v>181522</v>
      </c>
      <c r="G41" s="42">
        <v>0</v>
      </c>
      <c r="H41" s="73">
        <f t="shared" si="5"/>
        <v>0</v>
      </c>
    </row>
    <row r="42" spans="1:8" ht="32.25" customHeight="1" x14ac:dyDescent="0.25">
      <c r="A42" s="118">
        <v>5682</v>
      </c>
      <c r="B42" s="100" t="s">
        <v>768</v>
      </c>
      <c r="C42" s="101" t="s">
        <v>470</v>
      </c>
      <c r="D42" s="118">
        <v>26</v>
      </c>
      <c r="E42" s="118" t="s">
        <v>449</v>
      </c>
      <c r="F42" s="73">
        <v>163571</v>
      </c>
      <c r="G42" s="42">
        <v>0</v>
      </c>
      <c r="H42" s="73">
        <f t="shared" si="5"/>
        <v>0</v>
      </c>
    </row>
    <row r="43" spans="1:8" x14ac:dyDescent="0.25">
      <c r="A43" s="118">
        <v>5647</v>
      </c>
      <c r="B43" s="105" t="s">
        <v>452</v>
      </c>
      <c r="C43" s="101" t="s">
        <v>470</v>
      </c>
      <c r="D43" s="118">
        <v>13</v>
      </c>
      <c r="E43" s="118" t="s">
        <v>449</v>
      </c>
      <c r="F43" s="42">
        <v>275071</v>
      </c>
      <c r="G43" s="42">
        <v>0</v>
      </c>
      <c r="H43" s="73">
        <f t="shared" si="5"/>
        <v>0</v>
      </c>
    </row>
    <row r="44" spans="1:8" ht="30" x14ac:dyDescent="0.25">
      <c r="A44" s="118">
        <v>5653</v>
      </c>
      <c r="B44" s="47" t="s">
        <v>769</v>
      </c>
      <c r="C44" s="101" t="s">
        <v>773</v>
      </c>
      <c r="D44" s="118">
        <v>15</v>
      </c>
      <c r="E44" s="118" t="s">
        <v>449</v>
      </c>
      <c r="F44" s="73">
        <v>99711</v>
      </c>
      <c r="G44" s="42">
        <v>0</v>
      </c>
      <c r="H44" s="73">
        <f t="shared" si="5"/>
        <v>0</v>
      </c>
    </row>
    <row r="45" spans="1:8" ht="30" x14ac:dyDescent="0.25">
      <c r="A45" s="118">
        <v>5657</v>
      </c>
      <c r="B45" s="47" t="s">
        <v>770</v>
      </c>
      <c r="C45" s="101" t="s">
        <v>773</v>
      </c>
      <c r="D45" s="118">
        <v>15</v>
      </c>
      <c r="E45" s="118" t="s">
        <v>449</v>
      </c>
      <c r="F45" s="73">
        <v>106150</v>
      </c>
      <c r="G45" s="42">
        <v>0</v>
      </c>
      <c r="H45" s="73">
        <f t="shared" si="5"/>
        <v>0</v>
      </c>
    </row>
    <row r="46" spans="1:8" ht="30" x14ac:dyDescent="0.25">
      <c r="A46" s="118">
        <v>5661</v>
      </c>
      <c r="B46" s="47" t="s">
        <v>772</v>
      </c>
      <c r="C46" s="101" t="s">
        <v>773</v>
      </c>
      <c r="D46" s="118">
        <v>15</v>
      </c>
      <c r="E46" s="118" t="s">
        <v>449</v>
      </c>
      <c r="F46" s="73">
        <v>107975</v>
      </c>
      <c r="G46" s="42">
        <v>0</v>
      </c>
      <c r="H46" s="73">
        <f t="shared" si="5"/>
        <v>0</v>
      </c>
    </row>
    <row r="47" spans="1:8" x14ac:dyDescent="0.25">
      <c r="A47" s="134"/>
      <c r="B47" s="135"/>
      <c r="C47" s="135"/>
      <c r="D47" s="135"/>
      <c r="E47" s="135"/>
      <c r="F47" s="135"/>
      <c r="G47" s="135"/>
      <c r="H47" s="136"/>
    </row>
    <row r="48" spans="1:8" ht="47.25" customHeight="1" x14ac:dyDescent="0.25">
      <c r="A48" s="118">
        <v>5630</v>
      </c>
      <c r="B48" s="140" t="s">
        <v>450</v>
      </c>
      <c r="C48" s="118" t="s">
        <v>774</v>
      </c>
      <c r="D48" s="118">
        <v>2</v>
      </c>
      <c r="E48" s="118" t="s">
        <v>449</v>
      </c>
      <c r="F48" s="42">
        <v>210289</v>
      </c>
      <c r="G48" s="42">
        <v>0</v>
      </c>
      <c r="H48" s="73">
        <f t="shared" si="5"/>
        <v>0</v>
      </c>
    </row>
    <row r="49" spans="1:8" ht="28.5" customHeight="1" x14ac:dyDescent="0.25">
      <c r="A49" s="118">
        <v>5677</v>
      </c>
      <c r="B49" s="100" t="s">
        <v>767</v>
      </c>
      <c r="C49" s="118" t="s">
        <v>774</v>
      </c>
      <c r="D49" s="118">
        <v>4</v>
      </c>
      <c r="E49" s="118" t="s">
        <v>449</v>
      </c>
      <c r="F49" s="73">
        <v>111398</v>
      </c>
      <c r="G49" s="42">
        <v>0</v>
      </c>
      <c r="H49" s="73">
        <f t="shared" si="5"/>
        <v>0</v>
      </c>
    </row>
    <row r="50" spans="1:8" ht="28.5" customHeight="1" x14ac:dyDescent="0.25">
      <c r="A50" s="118">
        <v>5676</v>
      </c>
      <c r="B50" s="100" t="s">
        <v>768</v>
      </c>
      <c r="C50" s="118" t="s">
        <v>774</v>
      </c>
      <c r="D50" s="118">
        <v>4</v>
      </c>
      <c r="E50" s="118" t="s">
        <v>449</v>
      </c>
      <c r="F50" s="41">
        <v>113034</v>
      </c>
      <c r="G50" s="42">
        <v>0</v>
      </c>
      <c r="H50" s="73">
        <f t="shared" si="5"/>
        <v>0</v>
      </c>
    </row>
    <row r="51" spans="1:8" ht="15" customHeight="1" x14ac:dyDescent="0.25">
      <c r="A51" s="118">
        <v>5645</v>
      </c>
      <c r="B51" s="105" t="s">
        <v>452</v>
      </c>
      <c r="C51" s="118" t="s">
        <v>774</v>
      </c>
      <c r="D51" s="118">
        <v>2</v>
      </c>
      <c r="E51" s="118" t="s">
        <v>449</v>
      </c>
      <c r="F51" s="42">
        <v>235823</v>
      </c>
      <c r="G51" s="42">
        <v>0</v>
      </c>
      <c r="H51" s="73">
        <f t="shared" si="5"/>
        <v>0</v>
      </c>
    </row>
    <row r="52" spans="1:8" x14ac:dyDescent="0.25">
      <c r="A52" s="107"/>
      <c r="B52" s="107"/>
      <c r="C52" s="107"/>
      <c r="D52" s="107"/>
      <c r="E52" s="107"/>
      <c r="G52" s="121" t="s">
        <v>479</v>
      </c>
      <c r="H52" s="94">
        <f>SUM(H24:H51)</f>
        <v>0</v>
      </c>
    </row>
    <row r="53" spans="1:8" x14ac:dyDescent="0.25">
      <c r="A53" s="107"/>
      <c r="B53" s="107"/>
      <c r="C53" s="107"/>
      <c r="D53" s="107"/>
      <c r="E53" s="107"/>
      <c r="G53" s="121" t="s">
        <v>480</v>
      </c>
      <c r="H53" s="94">
        <f>H52*19%</f>
        <v>0</v>
      </c>
    </row>
    <row r="54" spans="1:8" x14ac:dyDescent="0.25">
      <c r="A54" s="107"/>
      <c r="B54" s="107"/>
      <c r="C54" s="107"/>
      <c r="D54" s="107"/>
      <c r="E54" s="107"/>
      <c r="G54" s="121" t="s">
        <v>481</v>
      </c>
      <c r="H54" s="119">
        <f>H52+H53</f>
        <v>0</v>
      </c>
    </row>
    <row r="55" spans="1:8" x14ac:dyDescent="0.25">
      <c r="A55" s="71"/>
      <c r="B55" s="71"/>
      <c r="C55" s="71"/>
      <c r="D55" s="71"/>
      <c r="E55" s="71"/>
      <c r="F55" s="71"/>
      <c r="G55" s="71"/>
      <c r="H55" s="71"/>
    </row>
    <row r="56" spans="1:8" x14ac:dyDescent="0.25">
      <c r="A56" s="71"/>
      <c r="B56" s="71"/>
      <c r="C56" s="71"/>
      <c r="D56" s="71"/>
      <c r="E56" s="71"/>
      <c r="F56" s="71"/>
      <c r="G56" s="71"/>
      <c r="H56" s="71"/>
    </row>
    <row r="57" spans="1:8" x14ac:dyDescent="0.25">
      <c r="A57" s="185" t="s">
        <v>443</v>
      </c>
      <c r="B57" s="186"/>
      <c r="C57" s="186"/>
      <c r="D57" s="186"/>
      <c r="E57" s="186"/>
      <c r="F57" s="186"/>
      <c r="G57" s="141"/>
      <c r="H57" s="137">
        <f>H11+H21+H54</f>
        <v>0</v>
      </c>
    </row>
    <row r="63" spans="1:8" x14ac:dyDescent="0.25">
      <c r="A63" s="182" t="s">
        <v>575</v>
      </c>
      <c r="B63" s="182"/>
      <c r="C63" s="182"/>
      <c r="D63" s="182"/>
    </row>
    <row r="64" spans="1:8" x14ac:dyDescent="0.25">
      <c r="A64" s="181" t="s">
        <v>422</v>
      </c>
      <c r="B64" s="181"/>
      <c r="C64" s="181"/>
      <c r="D64" s="181"/>
    </row>
    <row r="65" spans="1:4" ht="30" customHeight="1" x14ac:dyDescent="0.25">
      <c r="A65" s="184" t="s">
        <v>576</v>
      </c>
      <c r="B65" s="184"/>
      <c r="C65" s="184"/>
      <c r="D65" s="184"/>
    </row>
    <row r="66" spans="1:4" ht="36" customHeight="1" x14ac:dyDescent="0.25">
      <c r="A66" s="184" t="s">
        <v>423</v>
      </c>
      <c r="B66" s="184"/>
      <c r="C66" s="184"/>
      <c r="D66" s="184"/>
    </row>
    <row r="67" spans="1:4" ht="33.75" customHeight="1" x14ac:dyDescent="0.25">
      <c r="A67" s="169" t="s">
        <v>577</v>
      </c>
      <c r="B67" s="170"/>
      <c r="C67" s="170"/>
      <c r="D67" s="171"/>
    </row>
  </sheetData>
  <mergeCells count="11">
    <mergeCell ref="A57:F57"/>
    <mergeCell ref="A13:H13"/>
    <mergeCell ref="A23:H23"/>
    <mergeCell ref="A1:H1"/>
    <mergeCell ref="A2:H2"/>
    <mergeCell ref="A4:H4"/>
    <mergeCell ref="A63:D63"/>
    <mergeCell ref="A64:D64"/>
    <mergeCell ref="A65:D65"/>
    <mergeCell ref="A66:D66"/>
    <mergeCell ref="A67:D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="80" zoomScaleNormal="80" workbookViewId="0">
      <selection activeCell="D62" sqref="D62"/>
    </sheetView>
  </sheetViews>
  <sheetFormatPr baseColWidth="10" defaultRowHeight="15" x14ac:dyDescent="0.25"/>
  <cols>
    <col min="1" max="1" width="11.5703125" style="25" bestFit="1" customWidth="1"/>
    <col min="2" max="2" width="57.7109375" style="25" bestFit="1" customWidth="1"/>
    <col min="3" max="3" width="29.85546875" style="25" bestFit="1" customWidth="1"/>
    <col min="4" max="4" width="11.5703125" style="25" bestFit="1" customWidth="1"/>
    <col min="5" max="5" width="13.42578125" style="25" customWidth="1"/>
    <col min="6" max="8" width="16.7109375" style="25" customWidth="1"/>
    <col min="9" max="16384" width="11.42578125" style="25"/>
  </cols>
  <sheetData>
    <row r="1" spans="1:8" ht="15.75" x14ac:dyDescent="0.25">
      <c r="A1" s="168" t="s">
        <v>435</v>
      </c>
      <c r="B1" s="168"/>
      <c r="C1" s="168"/>
      <c r="D1" s="168"/>
      <c r="E1" s="168"/>
      <c r="F1" s="168"/>
      <c r="G1" s="168"/>
      <c r="H1" s="168"/>
    </row>
    <row r="2" spans="1:8" ht="15.75" x14ac:dyDescent="0.25">
      <c r="A2" s="183" t="s">
        <v>436</v>
      </c>
      <c r="B2" s="183"/>
      <c r="C2" s="183"/>
      <c r="D2" s="183"/>
      <c r="E2" s="183"/>
      <c r="F2" s="183"/>
      <c r="G2" s="183"/>
      <c r="H2" s="183"/>
    </row>
    <row r="3" spans="1:8" ht="60" x14ac:dyDescent="0.25">
      <c r="A3" s="1" t="s">
        <v>318</v>
      </c>
      <c r="B3" s="96" t="s">
        <v>319</v>
      </c>
      <c r="C3" s="1" t="s">
        <v>503</v>
      </c>
      <c r="D3" s="4" t="s">
        <v>320</v>
      </c>
      <c r="E3" s="99" t="s">
        <v>454</v>
      </c>
      <c r="F3" s="122" t="s">
        <v>498</v>
      </c>
      <c r="G3" s="122" t="s">
        <v>482</v>
      </c>
      <c r="H3" s="122" t="s">
        <v>483</v>
      </c>
    </row>
    <row r="4" spans="1:8" x14ac:dyDescent="0.25">
      <c r="A4" s="191" t="s">
        <v>440</v>
      </c>
      <c r="B4" s="191"/>
      <c r="C4" s="191"/>
      <c r="D4" s="191"/>
      <c r="E4" s="191"/>
      <c r="F4" s="191"/>
      <c r="G4" s="191"/>
      <c r="H4" s="191"/>
    </row>
    <row r="5" spans="1:8" ht="32.25" customHeight="1" x14ac:dyDescent="0.25">
      <c r="A5" s="118">
        <v>10780</v>
      </c>
      <c r="B5" s="102" t="s">
        <v>441</v>
      </c>
      <c r="C5" s="101" t="s">
        <v>775</v>
      </c>
      <c r="D5" s="10">
        <v>36</v>
      </c>
      <c r="E5" s="10" t="s">
        <v>487</v>
      </c>
      <c r="F5" s="42">
        <v>129603</v>
      </c>
      <c r="G5" s="42">
        <v>0</v>
      </c>
      <c r="H5" s="42">
        <f>D5*G5</f>
        <v>0</v>
      </c>
    </row>
    <row r="6" spans="1:8" ht="34.5" customHeight="1" x14ac:dyDescent="0.25">
      <c r="A6" s="118">
        <v>10787</v>
      </c>
      <c r="B6" s="114" t="s">
        <v>478</v>
      </c>
      <c r="C6" s="112" t="s">
        <v>775</v>
      </c>
      <c r="D6" s="6">
        <v>18</v>
      </c>
      <c r="E6" s="6" t="s">
        <v>488</v>
      </c>
      <c r="F6" s="42">
        <v>53424</v>
      </c>
      <c r="G6" s="42">
        <v>0</v>
      </c>
      <c r="H6" s="42">
        <f t="shared" ref="H6:H10" si="0">D6*G6</f>
        <v>0</v>
      </c>
    </row>
    <row r="7" spans="1:8" ht="33" customHeight="1" x14ac:dyDescent="0.25">
      <c r="A7" s="118">
        <v>10786</v>
      </c>
      <c r="B7" s="50" t="s">
        <v>489</v>
      </c>
      <c r="C7" s="112" t="s">
        <v>776</v>
      </c>
      <c r="D7" s="6">
        <v>15</v>
      </c>
      <c r="E7" s="6" t="s">
        <v>488</v>
      </c>
      <c r="F7" s="42">
        <v>53424</v>
      </c>
      <c r="G7" s="42">
        <v>0</v>
      </c>
      <c r="H7" s="42">
        <f t="shared" si="0"/>
        <v>0</v>
      </c>
    </row>
    <row r="8" spans="1:8" ht="22.5" customHeight="1" x14ac:dyDescent="0.25">
      <c r="A8" s="118">
        <v>17925</v>
      </c>
      <c r="B8" s="102" t="s">
        <v>358</v>
      </c>
      <c r="C8" s="101" t="s">
        <v>476</v>
      </c>
      <c r="D8" s="10">
        <v>14</v>
      </c>
      <c r="E8" s="10" t="s">
        <v>488</v>
      </c>
      <c r="F8" s="42">
        <v>131036</v>
      </c>
      <c r="G8" s="42">
        <v>0</v>
      </c>
      <c r="H8" s="42">
        <f t="shared" si="0"/>
        <v>0</v>
      </c>
    </row>
    <row r="9" spans="1:8" ht="22.5" customHeight="1" x14ac:dyDescent="0.25">
      <c r="A9" s="118">
        <v>17926</v>
      </c>
      <c r="B9" s="102" t="s">
        <v>442</v>
      </c>
      <c r="C9" s="101" t="s">
        <v>476</v>
      </c>
      <c r="D9" s="108">
        <v>14</v>
      </c>
      <c r="E9" s="108" t="s">
        <v>456</v>
      </c>
      <c r="F9" s="73">
        <v>136110</v>
      </c>
      <c r="G9" s="42">
        <v>0</v>
      </c>
      <c r="H9" s="42">
        <f t="shared" si="0"/>
        <v>0</v>
      </c>
    </row>
    <row r="10" spans="1:8" ht="32.25" customHeight="1" x14ac:dyDescent="0.25">
      <c r="A10" s="118">
        <v>17927</v>
      </c>
      <c r="B10" s="115" t="s">
        <v>477</v>
      </c>
      <c r="C10" s="108" t="s">
        <v>437</v>
      </c>
      <c r="D10" s="108">
        <v>6</v>
      </c>
      <c r="E10" s="108" t="s">
        <v>487</v>
      </c>
      <c r="F10" s="73">
        <v>204165</v>
      </c>
      <c r="G10" s="42">
        <v>0</v>
      </c>
      <c r="H10" s="42">
        <f t="shared" si="0"/>
        <v>0</v>
      </c>
    </row>
    <row r="11" spans="1:8" x14ac:dyDescent="0.25">
      <c r="A11" s="107"/>
      <c r="B11" s="107"/>
      <c r="C11" s="107"/>
      <c r="D11" s="107"/>
      <c r="E11" s="107"/>
      <c r="G11" s="121" t="s">
        <v>479</v>
      </c>
      <c r="H11" s="94">
        <f>SUM(H5:H10)</f>
        <v>0</v>
      </c>
    </row>
    <row r="12" spans="1:8" x14ac:dyDescent="0.25">
      <c r="A12" s="107"/>
      <c r="B12" s="107"/>
      <c r="C12" s="107"/>
      <c r="D12" s="107"/>
      <c r="E12" s="107"/>
      <c r="G12" s="121" t="s">
        <v>480</v>
      </c>
      <c r="H12" s="94">
        <f>H11*19%</f>
        <v>0</v>
      </c>
    </row>
    <row r="13" spans="1:8" x14ac:dyDescent="0.25">
      <c r="A13" s="107"/>
      <c r="B13" s="107"/>
      <c r="C13" s="107"/>
      <c r="D13" s="107"/>
      <c r="E13" s="107"/>
      <c r="G13" s="121" t="s">
        <v>481</v>
      </c>
      <c r="H13" s="119">
        <f>H11+H12</f>
        <v>0</v>
      </c>
    </row>
    <row r="14" spans="1:8" x14ac:dyDescent="0.25">
      <c r="A14" s="197"/>
      <c r="B14" s="197"/>
      <c r="C14" s="197"/>
      <c r="D14" s="197"/>
      <c r="E14" s="197"/>
      <c r="F14" s="197"/>
      <c r="G14" s="198"/>
      <c r="H14" s="199"/>
    </row>
    <row r="15" spans="1:8" x14ac:dyDescent="0.25">
      <c r="A15" s="187" t="s">
        <v>764</v>
      </c>
      <c r="B15" s="187"/>
      <c r="C15" s="187"/>
      <c r="D15" s="187"/>
      <c r="E15" s="187"/>
      <c r="F15" s="187"/>
      <c r="G15" s="187"/>
      <c r="H15" s="187"/>
    </row>
    <row r="16" spans="1:8" x14ac:dyDescent="0.25">
      <c r="A16" s="14">
        <v>16991</v>
      </c>
      <c r="B16" s="116" t="s">
        <v>777</v>
      </c>
      <c r="C16" s="108" t="s">
        <v>453</v>
      </c>
      <c r="D16" s="108">
        <v>48</v>
      </c>
      <c r="E16" s="108" t="s">
        <v>487</v>
      </c>
      <c r="F16" s="42">
        <v>254021</v>
      </c>
      <c r="G16" s="42">
        <v>0</v>
      </c>
      <c r="H16" s="42">
        <f t="shared" ref="H16:H24" si="1">D16*G16</f>
        <v>0</v>
      </c>
    </row>
    <row r="17" spans="1:8" x14ac:dyDescent="0.25">
      <c r="A17" s="118">
        <v>17928</v>
      </c>
      <c r="B17" s="47" t="s">
        <v>459</v>
      </c>
      <c r="C17" s="108" t="s">
        <v>453</v>
      </c>
      <c r="D17" s="108">
        <v>48</v>
      </c>
      <c r="E17" s="108" t="s">
        <v>487</v>
      </c>
      <c r="F17" s="73">
        <v>121275</v>
      </c>
      <c r="G17" s="42">
        <v>0</v>
      </c>
      <c r="H17" s="42">
        <f t="shared" si="1"/>
        <v>0</v>
      </c>
    </row>
    <row r="18" spans="1:8" ht="30" x14ac:dyDescent="0.25">
      <c r="A18" s="118">
        <v>17929</v>
      </c>
      <c r="B18" s="47" t="s">
        <v>460</v>
      </c>
      <c r="C18" s="108" t="s">
        <v>453</v>
      </c>
      <c r="D18" s="108">
        <v>48</v>
      </c>
      <c r="E18" s="108" t="s">
        <v>487</v>
      </c>
      <c r="F18" s="73">
        <v>40425</v>
      </c>
      <c r="G18" s="42">
        <v>0</v>
      </c>
      <c r="H18" s="42">
        <f t="shared" si="1"/>
        <v>0</v>
      </c>
    </row>
    <row r="19" spans="1:8" x14ac:dyDescent="0.25">
      <c r="A19" s="118">
        <v>17931</v>
      </c>
      <c r="B19" s="47" t="s">
        <v>461</v>
      </c>
      <c r="C19" s="108" t="s">
        <v>453</v>
      </c>
      <c r="D19" s="6">
        <v>48</v>
      </c>
      <c r="E19" s="108" t="s">
        <v>487</v>
      </c>
      <c r="F19" s="73">
        <v>80850</v>
      </c>
      <c r="G19" s="42">
        <v>0</v>
      </c>
      <c r="H19" s="42">
        <f t="shared" si="1"/>
        <v>0</v>
      </c>
    </row>
    <row r="20" spans="1:8" x14ac:dyDescent="0.25">
      <c r="A20" s="14">
        <v>4755</v>
      </c>
      <c r="B20" s="106" t="s">
        <v>478</v>
      </c>
      <c r="C20" s="10" t="s">
        <v>453</v>
      </c>
      <c r="D20" s="6">
        <v>24</v>
      </c>
      <c r="E20" s="118" t="s">
        <v>455</v>
      </c>
      <c r="F20" s="42">
        <v>63540</v>
      </c>
      <c r="G20" s="42">
        <v>0</v>
      </c>
      <c r="H20" s="42">
        <f t="shared" si="1"/>
        <v>0</v>
      </c>
    </row>
    <row r="21" spans="1:8" ht="16.5" customHeight="1" x14ac:dyDescent="0.25">
      <c r="A21" s="14">
        <v>16290</v>
      </c>
      <c r="B21" s="106" t="s">
        <v>462</v>
      </c>
      <c r="C21" s="10" t="s">
        <v>453</v>
      </c>
      <c r="D21" s="6">
        <v>24</v>
      </c>
      <c r="E21" s="118" t="s">
        <v>455</v>
      </c>
      <c r="F21" s="42">
        <v>95310</v>
      </c>
      <c r="G21" s="42">
        <v>0</v>
      </c>
      <c r="H21" s="42">
        <f t="shared" si="1"/>
        <v>0</v>
      </c>
    </row>
    <row r="22" spans="1:8" ht="16.5" customHeight="1" x14ac:dyDescent="0.25">
      <c r="A22" s="118">
        <v>17930</v>
      </c>
      <c r="B22" s="115" t="s">
        <v>463</v>
      </c>
      <c r="C22" s="108" t="s">
        <v>453</v>
      </c>
      <c r="D22" s="6">
        <v>48</v>
      </c>
      <c r="E22" s="118" t="s">
        <v>487</v>
      </c>
      <c r="F22" s="73">
        <v>20212</v>
      </c>
      <c r="G22" s="42">
        <v>0</v>
      </c>
      <c r="H22" s="42">
        <f t="shared" si="1"/>
        <v>0</v>
      </c>
    </row>
    <row r="23" spans="1:8" ht="16.5" customHeight="1" x14ac:dyDescent="0.25">
      <c r="A23" s="14">
        <v>4797</v>
      </c>
      <c r="B23" s="106" t="s">
        <v>464</v>
      </c>
      <c r="C23" s="10" t="s">
        <v>453</v>
      </c>
      <c r="D23" s="6">
        <v>24</v>
      </c>
      <c r="E23" s="118" t="s">
        <v>455</v>
      </c>
      <c r="F23" s="42">
        <v>83607</v>
      </c>
      <c r="G23" s="42">
        <v>0</v>
      </c>
      <c r="H23" s="42">
        <f t="shared" si="1"/>
        <v>0</v>
      </c>
    </row>
    <row r="24" spans="1:8" ht="17.25" customHeight="1" x14ac:dyDescent="0.25">
      <c r="A24" s="14">
        <v>4741</v>
      </c>
      <c r="B24" s="106" t="s">
        <v>465</v>
      </c>
      <c r="C24" s="10" t="s">
        <v>453</v>
      </c>
      <c r="D24" s="6">
        <v>24</v>
      </c>
      <c r="E24" s="118" t="s">
        <v>458</v>
      </c>
      <c r="F24" s="42">
        <v>103903</v>
      </c>
      <c r="G24" s="42">
        <v>0</v>
      </c>
      <c r="H24" s="42">
        <f t="shared" si="1"/>
        <v>0</v>
      </c>
    </row>
    <row r="25" spans="1:8" x14ac:dyDescent="0.25">
      <c r="A25" s="107"/>
      <c r="B25" s="107"/>
      <c r="C25" s="107"/>
      <c r="D25" s="107"/>
      <c r="E25" s="107"/>
      <c r="G25" s="121" t="s">
        <v>479</v>
      </c>
      <c r="H25" s="94">
        <f>SUM(H16:H24)</f>
        <v>0</v>
      </c>
    </row>
    <row r="26" spans="1:8" x14ac:dyDescent="0.25">
      <c r="A26" s="107"/>
      <c r="B26" s="107"/>
      <c r="C26" s="107"/>
      <c r="D26" s="107"/>
      <c r="E26" s="107"/>
      <c r="G26" s="121" t="s">
        <v>480</v>
      </c>
      <c r="H26" s="94">
        <f>H25*19%</f>
        <v>0</v>
      </c>
    </row>
    <row r="27" spans="1:8" x14ac:dyDescent="0.25">
      <c r="A27" s="107"/>
      <c r="B27" s="107"/>
      <c r="C27" s="107"/>
      <c r="D27" s="107"/>
      <c r="E27" s="107"/>
      <c r="G27" s="121" t="s">
        <v>481</v>
      </c>
      <c r="H27" s="119">
        <f>H25+H26</f>
        <v>0</v>
      </c>
    </row>
    <row r="28" spans="1:8" x14ac:dyDescent="0.25">
      <c r="A28" s="192"/>
      <c r="B28" s="193"/>
      <c r="C28" s="193"/>
      <c r="D28" s="193"/>
      <c r="E28" s="193"/>
      <c r="F28" s="193"/>
      <c r="G28" s="193"/>
      <c r="H28" s="194"/>
    </row>
    <row r="29" spans="1:8" x14ac:dyDescent="0.25">
      <c r="A29" s="188" t="s">
        <v>766</v>
      </c>
      <c r="B29" s="195"/>
      <c r="C29" s="195"/>
      <c r="D29" s="195"/>
      <c r="E29" s="195"/>
      <c r="F29" s="195"/>
      <c r="G29" s="195"/>
      <c r="H29" s="196"/>
    </row>
    <row r="30" spans="1:8" ht="39.75" customHeight="1" x14ac:dyDescent="0.25">
      <c r="A30" s="118">
        <v>3817</v>
      </c>
      <c r="B30" s="103" t="s">
        <v>778</v>
      </c>
      <c r="C30" s="101" t="s">
        <v>490</v>
      </c>
      <c r="D30" s="6">
        <v>124</v>
      </c>
      <c r="E30" s="10" t="s">
        <v>448</v>
      </c>
      <c r="F30" s="42">
        <v>456333</v>
      </c>
      <c r="G30" s="42">
        <v>0</v>
      </c>
      <c r="H30" s="42">
        <f>G30*D30</f>
        <v>0</v>
      </c>
    </row>
    <row r="31" spans="1:8" ht="36.75" customHeight="1" x14ac:dyDescent="0.25">
      <c r="A31" s="118">
        <v>3855</v>
      </c>
      <c r="B31" s="103" t="s">
        <v>473</v>
      </c>
      <c r="C31" s="101" t="s">
        <v>466</v>
      </c>
      <c r="D31" s="6">
        <v>124</v>
      </c>
      <c r="E31" s="10" t="s">
        <v>448</v>
      </c>
      <c r="F31" s="42">
        <v>180000</v>
      </c>
      <c r="G31" s="42">
        <v>0</v>
      </c>
      <c r="H31" s="42">
        <f t="shared" ref="H31:H35" si="2">G31*D31</f>
        <v>0</v>
      </c>
    </row>
    <row r="32" spans="1:8" ht="36.75" customHeight="1" x14ac:dyDescent="0.25">
      <c r="A32" s="118">
        <v>3826</v>
      </c>
      <c r="B32" s="104" t="s">
        <v>439</v>
      </c>
      <c r="C32" s="101" t="s">
        <v>466</v>
      </c>
      <c r="D32" s="6">
        <v>124</v>
      </c>
      <c r="E32" s="10" t="s">
        <v>448</v>
      </c>
      <c r="F32" s="42">
        <v>100398</v>
      </c>
      <c r="G32" s="42">
        <v>0</v>
      </c>
      <c r="H32" s="42">
        <f t="shared" si="2"/>
        <v>0</v>
      </c>
    </row>
    <row r="33" spans="1:8" ht="36.75" customHeight="1" x14ac:dyDescent="0.25">
      <c r="A33" s="118">
        <v>3827</v>
      </c>
      <c r="B33" s="103" t="s">
        <v>438</v>
      </c>
      <c r="C33" s="101" t="s">
        <v>466</v>
      </c>
      <c r="D33" s="6">
        <v>124</v>
      </c>
      <c r="E33" s="10" t="s">
        <v>448</v>
      </c>
      <c r="F33" s="42">
        <v>89503</v>
      </c>
      <c r="G33" s="42">
        <v>0</v>
      </c>
      <c r="H33" s="42">
        <f t="shared" si="2"/>
        <v>0</v>
      </c>
    </row>
    <row r="34" spans="1:8" ht="36.75" customHeight="1" x14ac:dyDescent="0.25">
      <c r="A34" s="118">
        <v>3821</v>
      </c>
      <c r="B34" s="47" t="s">
        <v>779</v>
      </c>
      <c r="C34" s="101" t="s">
        <v>466</v>
      </c>
      <c r="D34" s="6">
        <v>124</v>
      </c>
      <c r="E34" s="108" t="s">
        <v>448</v>
      </c>
      <c r="F34" s="42">
        <v>358200</v>
      </c>
      <c r="G34" s="42">
        <v>0</v>
      </c>
      <c r="H34" s="42">
        <f t="shared" si="2"/>
        <v>0</v>
      </c>
    </row>
    <row r="35" spans="1:8" ht="36.75" customHeight="1" x14ac:dyDescent="0.25">
      <c r="A35" s="118">
        <v>3823</v>
      </c>
      <c r="B35" s="103" t="s">
        <v>451</v>
      </c>
      <c r="C35" s="101" t="s">
        <v>466</v>
      </c>
      <c r="D35" s="6">
        <v>124</v>
      </c>
      <c r="E35" s="10" t="s">
        <v>448</v>
      </c>
      <c r="F35" s="42">
        <v>74267</v>
      </c>
      <c r="G35" s="42">
        <v>0</v>
      </c>
      <c r="H35" s="42">
        <f t="shared" si="2"/>
        <v>0</v>
      </c>
    </row>
    <row r="36" spans="1:8" ht="12.75" customHeight="1" x14ac:dyDescent="0.25">
      <c r="A36" s="109"/>
      <c r="B36" s="110"/>
      <c r="C36" s="110"/>
      <c r="D36" s="110"/>
      <c r="E36" s="110"/>
      <c r="F36" s="110"/>
      <c r="G36" s="110"/>
      <c r="H36" s="111"/>
    </row>
    <row r="37" spans="1:8" ht="39" customHeight="1" x14ac:dyDescent="0.25">
      <c r="A37" s="118">
        <v>19061</v>
      </c>
      <c r="B37" s="103" t="s">
        <v>778</v>
      </c>
      <c r="C37" s="101" t="s">
        <v>773</v>
      </c>
      <c r="D37" s="10">
        <v>15</v>
      </c>
      <c r="E37" s="10" t="s">
        <v>449</v>
      </c>
      <c r="F37" s="42">
        <v>478293</v>
      </c>
      <c r="G37" s="42">
        <v>0</v>
      </c>
      <c r="H37" s="42">
        <f t="shared" ref="H37:H42" si="3">G37*D37</f>
        <v>0</v>
      </c>
    </row>
    <row r="38" spans="1:8" ht="39" customHeight="1" x14ac:dyDescent="0.25">
      <c r="A38" s="118">
        <v>19062</v>
      </c>
      <c r="B38" s="103" t="s">
        <v>473</v>
      </c>
      <c r="C38" s="101" t="s">
        <v>773</v>
      </c>
      <c r="D38" s="10">
        <v>15</v>
      </c>
      <c r="E38" s="10" t="s">
        <v>449</v>
      </c>
      <c r="F38" s="42">
        <v>198800</v>
      </c>
      <c r="G38" s="42">
        <v>0</v>
      </c>
      <c r="H38" s="42">
        <f t="shared" si="3"/>
        <v>0</v>
      </c>
    </row>
    <row r="39" spans="1:8" ht="30" x14ac:dyDescent="0.25">
      <c r="A39" s="118">
        <v>19063</v>
      </c>
      <c r="B39" s="103" t="s">
        <v>439</v>
      </c>
      <c r="C39" s="101" t="s">
        <v>773</v>
      </c>
      <c r="D39" s="10">
        <v>15</v>
      </c>
      <c r="E39" s="10" t="s">
        <v>449</v>
      </c>
      <c r="F39" s="42">
        <v>97710</v>
      </c>
      <c r="G39" s="42">
        <v>0</v>
      </c>
      <c r="H39" s="42">
        <f t="shared" si="3"/>
        <v>0</v>
      </c>
    </row>
    <row r="40" spans="1:8" ht="30" x14ac:dyDescent="0.25">
      <c r="A40" s="118">
        <v>19064</v>
      </c>
      <c r="B40" s="103" t="s">
        <v>438</v>
      </c>
      <c r="C40" s="101" t="s">
        <v>773</v>
      </c>
      <c r="D40" s="10">
        <v>15</v>
      </c>
      <c r="E40" s="10" t="s">
        <v>449</v>
      </c>
      <c r="F40" s="42">
        <v>88215</v>
      </c>
      <c r="G40" s="42">
        <v>0</v>
      </c>
      <c r="H40" s="42">
        <f t="shared" si="3"/>
        <v>0</v>
      </c>
    </row>
    <row r="41" spans="1:8" ht="30" x14ac:dyDescent="0.25">
      <c r="A41" s="118">
        <v>19065</v>
      </c>
      <c r="B41" s="47" t="s">
        <v>779</v>
      </c>
      <c r="C41" s="101" t="s">
        <v>773</v>
      </c>
      <c r="D41" s="108">
        <v>15</v>
      </c>
      <c r="E41" s="108" t="s">
        <v>449</v>
      </c>
      <c r="F41" s="42">
        <v>359512</v>
      </c>
      <c r="G41" s="42">
        <v>0</v>
      </c>
      <c r="H41" s="42">
        <f t="shared" si="3"/>
        <v>0</v>
      </c>
    </row>
    <row r="42" spans="1:8" ht="30" x14ac:dyDescent="0.25">
      <c r="A42" s="118">
        <v>19066</v>
      </c>
      <c r="B42" s="103" t="s">
        <v>451</v>
      </c>
      <c r="C42" s="101" t="s">
        <v>773</v>
      </c>
      <c r="D42" s="10">
        <v>15</v>
      </c>
      <c r="E42" s="10" t="s">
        <v>449</v>
      </c>
      <c r="F42" s="42">
        <v>72699</v>
      </c>
      <c r="G42" s="42">
        <v>0</v>
      </c>
      <c r="H42" s="42">
        <f t="shared" si="3"/>
        <v>0</v>
      </c>
    </row>
    <row r="43" spans="1:8" x14ac:dyDescent="0.25">
      <c r="A43" s="107"/>
      <c r="B43" s="107"/>
      <c r="C43" s="107"/>
      <c r="D43" s="107"/>
      <c r="E43" s="107"/>
      <c r="G43" s="121" t="s">
        <v>479</v>
      </c>
      <c r="H43" s="94">
        <f>SUM(H30:H42)</f>
        <v>0</v>
      </c>
    </row>
    <row r="44" spans="1:8" x14ac:dyDescent="0.25">
      <c r="A44" s="107"/>
      <c r="B44" s="107"/>
      <c r="C44" s="107"/>
      <c r="D44" s="107"/>
      <c r="E44" s="107"/>
      <c r="G44" s="121" t="s">
        <v>480</v>
      </c>
      <c r="H44" s="94">
        <f>H43*19%</f>
        <v>0</v>
      </c>
    </row>
    <row r="45" spans="1:8" x14ac:dyDescent="0.25">
      <c r="A45" s="107"/>
      <c r="B45" s="107"/>
      <c r="C45" s="107"/>
      <c r="D45" s="107"/>
      <c r="E45" s="107"/>
      <c r="G45" s="121" t="s">
        <v>481</v>
      </c>
      <c r="H45" s="119">
        <f>H43+H44</f>
        <v>0</v>
      </c>
    </row>
    <row r="46" spans="1:8" x14ac:dyDescent="0.25">
      <c r="A46" s="71"/>
      <c r="B46" s="71"/>
      <c r="C46" s="71"/>
      <c r="D46" s="71"/>
      <c r="E46" s="71"/>
      <c r="F46" s="71"/>
      <c r="G46" s="71"/>
      <c r="H46" s="71"/>
    </row>
    <row r="47" spans="1:8" x14ac:dyDescent="0.25">
      <c r="A47" s="71"/>
      <c r="B47" s="71"/>
      <c r="C47" s="71"/>
      <c r="D47" s="71"/>
      <c r="E47" s="71"/>
      <c r="F47" s="71"/>
      <c r="G47" s="71"/>
      <c r="H47" s="71"/>
    </row>
    <row r="48" spans="1:8" x14ac:dyDescent="0.25">
      <c r="A48" s="185" t="s">
        <v>443</v>
      </c>
      <c r="B48" s="186"/>
      <c r="C48" s="186"/>
      <c r="D48" s="186"/>
      <c r="E48" s="186"/>
      <c r="F48" s="186"/>
      <c r="G48" s="141"/>
      <c r="H48" s="138">
        <f>H13+H27+H45</f>
        <v>0</v>
      </c>
    </row>
    <row r="54" spans="1:4" x14ac:dyDescent="0.25">
      <c r="A54" s="182" t="s">
        <v>530</v>
      </c>
      <c r="B54" s="182"/>
      <c r="C54" s="182"/>
      <c r="D54" s="182"/>
    </row>
    <row r="55" spans="1:4" x14ac:dyDescent="0.25">
      <c r="A55" s="181" t="s">
        <v>420</v>
      </c>
      <c r="B55" s="181"/>
      <c r="C55" s="181"/>
      <c r="D55" s="181"/>
    </row>
    <row r="56" spans="1:4" ht="33" customHeight="1" x14ac:dyDescent="0.25">
      <c r="A56" s="184" t="s">
        <v>421</v>
      </c>
      <c r="B56" s="184"/>
      <c r="C56" s="184"/>
      <c r="D56" s="184"/>
    </row>
    <row r="57" spans="1:4" ht="30.75" customHeight="1" x14ac:dyDescent="0.25">
      <c r="A57" s="169" t="s">
        <v>531</v>
      </c>
      <c r="B57" s="170"/>
      <c r="C57" s="170"/>
      <c r="D57" s="171"/>
    </row>
    <row r="58" spans="1:4" ht="68.25" customHeight="1" x14ac:dyDescent="0.25">
      <c r="A58" s="178" t="s">
        <v>780</v>
      </c>
      <c r="B58" s="179"/>
      <c r="C58" s="179"/>
      <c r="D58" s="180"/>
    </row>
  </sheetData>
  <mergeCells count="13">
    <mergeCell ref="A28:H28"/>
    <mergeCell ref="A29:H29"/>
    <mergeCell ref="A48:F48"/>
    <mergeCell ref="A1:H1"/>
    <mergeCell ref="A2:H2"/>
    <mergeCell ref="A4:H4"/>
    <mergeCell ref="A14:H14"/>
    <mergeCell ref="A15:H15"/>
    <mergeCell ref="A54:D54"/>
    <mergeCell ref="A55:D55"/>
    <mergeCell ref="A56:D56"/>
    <mergeCell ref="A57:D57"/>
    <mergeCell ref="A58:D58"/>
  </mergeCells>
  <pageMargins left="0.7" right="0.7" top="0.75" bottom="0.75" header="0.3" footer="0.3"/>
  <pageSetup paperSize="9" orientation="portrait" r:id="rId1"/>
  <ignoredErrors>
    <ignoredError sqref="H48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22CD517EC9E47B83595246C74600D" ma:contentTypeVersion="2" ma:contentTypeDescription="Crear nuevo documento." ma:contentTypeScope="" ma:versionID="aedf8992389ee384f9a5364d87f6a96a">
  <xsd:schema xmlns:xsd="http://www.w3.org/2001/XMLSchema" xmlns:xs="http://www.w3.org/2001/XMLSchema" xmlns:p="http://schemas.microsoft.com/office/2006/metadata/properties" xmlns:ns2="d0d67777-373a-4dde-9a01-d39a7d5df474" targetNamespace="http://schemas.microsoft.com/office/2006/metadata/properties" ma:root="true" ma:fieldsID="30da7372a9953df83085d9339cd1221e" ns2:_="">
    <xsd:import namespace="d0d67777-373a-4dde-9a01-d39a7d5df474"/>
    <xsd:element name="properties">
      <xsd:complexType>
        <xsd:sequence>
          <xsd:element name="documentManagement">
            <xsd:complexType>
              <xsd:all>
                <xsd:element ref="ns2:Categoria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777-373a-4dde-9a01-d39a7d5df474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default="Empresarial" ma:description="Categoria" ma:format="Dropdown" ma:internalName="Categoria">
      <xsd:simpleType>
        <xsd:restriction base="dms:Choice">
          <xsd:enumeration value="Empresarial"/>
          <xsd:enumeration value="Tramites"/>
          <xsd:enumeration value="Balance Social"/>
          <xsd:enumeration value="Codigo Buen Gobierno"/>
          <xsd:enumeration value="Codigo Etica"/>
          <xsd:enumeration value="Datos Generales"/>
          <xsd:enumeration value="Estados Financieros"/>
          <xsd:enumeration value="Indicadores de Gestion"/>
          <xsd:enumeration value="Participacion Accionaria"/>
          <xsd:enumeration value="Plan de Desarrollo"/>
          <xsd:enumeration value="Politica Integral de G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d0d67777-373a-4dde-9a01-d39a7d5df474">Empresarial</Categoria>
  </documentManagement>
</p:properties>
</file>

<file path=customXml/itemProps1.xml><?xml version="1.0" encoding="utf-8"?>
<ds:datastoreItem xmlns:ds="http://schemas.openxmlformats.org/officeDocument/2006/customXml" ds:itemID="{BD4C752E-6E0D-441C-83DF-F106D7686B88}"/>
</file>

<file path=customXml/itemProps2.xml><?xml version="1.0" encoding="utf-8"?>
<ds:datastoreItem xmlns:ds="http://schemas.openxmlformats.org/officeDocument/2006/customXml" ds:itemID="{8607538D-4131-4E7B-B8A4-0F939EDFB6B1}"/>
</file>

<file path=customXml/itemProps3.xml><?xml version="1.0" encoding="utf-8"?>
<ds:datastoreItem xmlns:ds="http://schemas.openxmlformats.org/officeDocument/2006/customXml" ds:itemID="{844C8A8E-565B-4E21-ABB8-FBFF4AB8F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1. REPUESTOS MOT CONV.</vt:lpstr>
      <vt:lpstr>2. MANO DE OBRA MOT CONV.</vt:lpstr>
      <vt:lpstr>3. REPUESTOS MOT INTERNATIONAL</vt:lpstr>
      <vt:lpstr>4. MANO DE OBRA MOT INTER</vt:lpstr>
      <vt:lpstr>5. REPUESTOS DIRECCIÓN </vt:lpstr>
      <vt:lpstr>6. MANO DE OBRA DIRECCIÓN</vt:lpstr>
      <vt:lpstr>7. REPUESTOS PREVENTIVO</vt:lpstr>
      <vt:lpstr>8. MANO DE OBRA PREVENTIVO</vt:lpstr>
    </vt:vector>
  </TitlesOfParts>
  <Company>EEVVM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SANCHEZ VELASQUEZ</dc:creator>
  <cp:lastModifiedBy>NORHA ELENA QUINTERO MUNOZ</cp:lastModifiedBy>
  <dcterms:created xsi:type="dcterms:W3CDTF">2015-06-02T16:13:10Z</dcterms:created>
  <dcterms:modified xsi:type="dcterms:W3CDTF">2018-07-09T15:08:50Z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0x010100E0722CD517EC9E47B83595246C74600D</vt:lpwstr>
  </property>
</Properties>
</file>